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in egen beräkning" sheetId="1" r:id="rId1"/>
    <sheet name="Beräknings exempel" sheetId="2" r:id="rId2"/>
  </sheets>
  <definedNames/>
  <calcPr fullCalcOnLoad="1"/>
</workbook>
</file>

<file path=xl/sharedStrings.xml><?xml version="1.0" encoding="utf-8"?>
<sst xmlns="http://schemas.openxmlformats.org/spreadsheetml/2006/main" count="431" uniqueCount="108">
  <si>
    <t>TILLFÖRSEL TILL GÅRDEN</t>
  </si>
  <si>
    <t>Produkt</t>
  </si>
  <si>
    <r>
      <t xml:space="preserve">kväve </t>
    </r>
    <r>
      <rPr>
        <i/>
        <sz val="9"/>
        <rFont val="Arial"/>
        <family val="2"/>
      </rPr>
      <t>kg</t>
    </r>
  </si>
  <si>
    <r>
      <t>fosfor</t>
    </r>
    <r>
      <rPr>
        <i/>
        <sz val="9"/>
        <rFont val="Arial"/>
        <family val="2"/>
      </rPr>
      <t xml:space="preserve"> kg</t>
    </r>
  </si>
  <si>
    <r>
      <t>kalium</t>
    </r>
    <r>
      <rPr>
        <i/>
        <sz val="9"/>
        <rFont val="Arial"/>
        <family val="2"/>
      </rPr>
      <t xml:space="preserve"> kg</t>
    </r>
  </si>
  <si>
    <t xml:space="preserve">kvantitet kg areal ha  </t>
  </si>
  <si>
    <t>N 28</t>
  </si>
  <si>
    <t>P-9</t>
  </si>
  <si>
    <t>NP 26-6</t>
  </si>
  <si>
    <t>NPK 20-3-5</t>
  </si>
  <si>
    <t>svinflyt</t>
  </si>
  <si>
    <t>fruktsaft</t>
  </si>
  <si>
    <r>
      <t xml:space="preserve">Extern tillförsel stallg. </t>
    </r>
    <r>
      <rPr>
        <b/>
        <u val="single"/>
        <sz val="10"/>
        <rFont val="Arial"/>
        <family val="2"/>
      </rPr>
      <t xml:space="preserve">kg / </t>
    </r>
    <r>
      <rPr>
        <b/>
        <i/>
        <u val="single"/>
        <sz val="10"/>
        <rFont val="Arial"/>
        <family val="2"/>
      </rPr>
      <t>ton</t>
    </r>
  </si>
  <si>
    <r>
      <t xml:space="preserve">Mineralgödsel </t>
    </r>
    <r>
      <rPr>
        <b/>
        <u val="single"/>
        <sz val="10"/>
        <rFont val="Arial"/>
        <family val="2"/>
      </rPr>
      <t>%</t>
    </r>
  </si>
  <si>
    <t>korn</t>
  </si>
  <si>
    <t>höstvete</t>
  </si>
  <si>
    <r>
      <t xml:space="preserve">Livdjur </t>
    </r>
    <r>
      <rPr>
        <b/>
        <u val="single"/>
        <sz val="10"/>
        <rFont val="Arial"/>
        <family val="2"/>
      </rPr>
      <t>% av vikt</t>
    </r>
  </si>
  <si>
    <r>
      <t xml:space="preserve">Foder </t>
    </r>
    <r>
      <rPr>
        <b/>
        <u val="single"/>
        <sz val="10"/>
        <rFont val="Arial"/>
        <family val="2"/>
      </rPr>
      <t>% av vikt</t>
    </r>
  </si>
  <si>
    <t>grundfor</t>
  </si>
  <si>
    <r>
      <t xml:space="preserve">kg / enhet </t>
    </r>
    <r>
      <rPr>
        <b/>
        <i/>
        <sz val="9"/>
        <color indexed="10"/>
        <rFont val="Arial"/>
        <family val="2"/>
      </rPr>
      <t xml:space="preserve">  kväve</t>
    </r>
    <r>
      <rPr>
        <i/>
        <sz val="9"/>
        <color indexed="10"/>
        <rFont val="Arial"/>
        <family val="2"/>
      </rPr>
      <t xml:space="preserve"> %</t>
    </r>
  </si>
  <si>
    <r>
      <t xml:space="preserve">kg / enhet  </t>
    </r>
    <r>
      <rPr>
        <b/>
        <i/>
        <sz val="9"/>
        <color indexed="10"/>
        <rFont val="Arial"/>
        <family val="2"/>
      </rPr>
      <t xml:space="preserve"> fosfor</t>
    </r>
    <r>
      <rPr>
        <i/>
        <sz val="9"/>
        <color indexed="10"/>
        <rFont val="Arial"/>
        <family val="2"/>
      </rPr>
      <t xml:space="preserve"> %</t>
    </r>
  </si>
  <si>
    <r>
      <t xml:space="preserve">kg / enhet   </t>
    </r>
    <r>
      <rPr>
        <b/>
        <i/>
        <sz val="9"/>
        <color indexed="10"/>
        <rFont val="Arial"/>
        <family val="2"/>
      </rPr>
      <t>kalium</t>
    </r>
    <r>
      <rPr>
        <i/>
        <sz val="9"/>
        <color indexed="10"/>
        <rFont val="Arial"/>
        <family val="2"/>
      </rPr>
      <t xml:space="preserve"> %</t>
    </r>
  </si>
  <si>
    <r>
      <t xml:space="preserve">Övrigt </t>
    </r>
    <r>
      <rPr>
        <b/>
        <u val="single"/>
        <sz val="10"/>
        <color indexed="10"/>
        <rFont val="Arial"/>
        <family val="2"/>
      </rPr>
      <t>kg / ton</t>
    </r>
  </si>
  <si>
    <t>Tot. tillfört / inköpt</t>
  </si>
  <si>
    <t>ange gårdens värden i gula fält</t>
  </si>
  <si>
    <t>smågrisar 500x30</t>
  </si>
  <si>
    <t>plus annan tillf. av N</t>
  </si>
  <si>
    <t xml:space="preserve">   (A) / arealen</t>
  </si>
  <si>
    <t>SUMMA tillfört :</t>
  </si>
  <si>
    <t>( A )</t>
  </si>
  <si>
    <t>( C )</t>
  </si>
  <si>
    <r>
      <t xml:space="preserve">biol. </t>
    </r>
    <r>
      <rPr>
        <b/>
        <sz val="10"/>
        <rFont val="Arial"/>
        <family val="2"/>
      </rPr>
      <t>kvävefix.</t>
    </r>
    <r>
      <rPr>
        <sz val="10"/>
        <rFont val="Arial"/>
        <family val="0"/>
      </rPr>
      <t>, se "lathund"</t>
    </r>
  </si>
  <si>
    <t>BORTFÖRSEL FRÅN GÅRDEN</t>
  </si>
  <si>
    <r>
      <t>kväve</t>
    </r>
    <r>
      <rPr>
        <i/>
        <sz val="9"/>
        <color indexed="10"/>
        <rFont val="Arial"/>
        <family val="2"/>
      </rPr>
      <t xml:space="preserve"> %</t>
    </r>
  </si>
  <si>
    <r>
      <t>fosfor</t>
    </r>
    <r>
      <rPr>
        <i/>
        <sz val="9"/>
        <color indexed="10"/>
        <rFont val="Arial"/>
        <family val="2"/>
      </rPr>
      <t xml:space="preserve"> %</t>
    </r>
  </si>
  <si>
    <r>
      <t>kalium</t>
    </r>
    <r>
      <rPr>
        <i/>
        <sz val="9"/>
        <color indexed="10"/>
        <rFont val="Arial"/>
        <family val="2"/>
      </rPr>
      <t xml:space="preserve"> %</t>
    </r>
  </si>
  <si>
    <r>
      <t xml:space="preserve">Spannmål </t>
    </r>
    <r>
      <rPr>
        <b/>
        <u val="single"/>
        <sz val="10"/>
        <rFont val="Arial"/>
        <family val="2"/>
      </rPr>
      <t>% i vara</t>
    </r>
  </si>
  <si>
    <t xml:space="preserve"> råg</t>
  </si>
  <si>
    <r>
      <t xml:space="preserve">Oljev. </t>
    </r>
    <r>
      <rPr>
        <b/>
        <u val="single"/>
        <sz val="10"/>
        <rFont val="Arial"/>
        <family val="2"/>
      </rPr>
      <t>% i vara</t>
    </r>
  </si>
  <si>
    <t>VEGETABILIER</t>
  </si>
  <si>
    <r>
      <t xml:space="preserve">Frövall </t>
    </r>
    <r>
      <rPr>
        <b/>
        <u val="single"/>
        <sz val="10"/>
        <rFont val="Arial"/>
        <family val="2"/>
      </rPr>
      <t>% i vara</t>
    </r>
  </si>
  <si>
    <t>Mjölk</t>
  </si>
  <si>
    <t>Svin</t>
  </si>
  <si>
    <t>Nöt</t>
  </si>
  <si>
    <t>Fjäderfä</t>
  </si>
  <si>
    <t>Ägg</t>
  </si>
  <si>
    <t>SUMMA bortfört :</t>
  </si>
  <si>
    <t>( B )</t>
  </si>
  <si>
    <t xml:space="preserve">   (B) / arealen</t>
  </si>
  <si>
    <r>
      <t xml:space="preserve">Tillförsel </t>
    </r>
    <r>
      <rPr>
        <b/>
        <u val="single"/>
        <sz val="11"/>
        <color indexed="10"/>
        <rFont val="Arial"/>
        <family val="2"/>
      </rPr>
      <t>kg / ha</t>
    </r>
  </si>
  <si>
    <r>
      <t xml:space="preserve">Bortförsel </t>
    </r>
    <r>
      <rPr>
        <b/>
        <u val="single"/>
        <sz val="11"/>
        <color indexed="10"/>
        <rFont val="Arial"/>
        <family val="2"/>
      </rPr>
      <t>kg / ha</t>
    </r>
  </si>
  <si>
    <r>
      <t xml:space="preserve">Ärter / bönor </t>
    </r>
    <r>
      <rPr>
        <b/>
        <u val="single"/>
        <sz val="10"/>
        <rFont val="Arial"/>
        <family val="2"/>
      </rPr>
      <t>% i vara</t>
    </r>
  </si>
  <si>
    <r>
      <t xml:space="preserve">Hö </t>
    </r>
    <r>
      <rPr>
        <b/>
        <u val="single"/>
        <sz val="10"/>
        <rFont val="Arial"/>
        <family val="2"/>
      </rPr>
      <t xml:space="preserve"> % i vara</t>
    </r>
  </si>
  <si>
    <r>
      <t xml:space="preserve">Ensilage  </t>
    </r>
    <r>
      <rPr>
        <b/>
        <u val="single"/>
        <sz val="10"/>
        <rFont val="Arial"/>
        <family val="2"/>
      </rPr>
      <t>% i vara</t>
    </r>
  </si>
  <si>
    <r>
      <t xml:space="preserve">ANIMALIER </t>
    </r>
    <r>
      <rPr>
        <b/>
        <i/>
        <u val="single"/>
        <sz val="10"/>
        <rFont val="Arial"/>
        <family val="2"/>
      </rPr>
      <t>% i vara</t>
    </r>
  </si>
  <si>
    <r>
      <t xml:space="preserve">Såld stallg. </t>
    </r>
    <r>
      <rPr>
        <b/>
        <u val="single"/>
        <sz val="10"/>
        <rFont val="Arial"/>
        <family val="2"/>
      </rPr>
      <t>kg / ton</t>
    </r>
  </si>
  <si>
    <r>
      <t xml:space="preserve">Halm / fröhalm              </t>
    </r>
    <r>
      <rPr>
        <b/>
        <u val="single"/>
        <sz val="10"/>
        <rFont val="Arial"/>
        <family val="2"/>
      </rPr>
      <t>% i vara</t>
    </r>
  </si>
  <si>
    <r>
      <t xml:space="preserve">Potatis och S.betor        </t>
    </r>
    <r>
      <rPr>
        <b/>
        <u val="single"/>
        <sz val="10"/>
        <rFont val="Arial"/>
        <family val="2"/>
      </rPr>
      <t>% i levererad vara</t>
    </r>
  </si>
  <si>
    <t>Noteringar / åtg.</t>
  </si>
  <si>
    <t>Utnyttj.grad % vid gårdsgräns</t>
  </si>
  <si>
    <t>"ren växtodl". / spannmål</t>
  </si>
  <si>
    <t xml:space="preserve"> växtodl. med specgrödor</t>
  </si>
  <si>
    <t xml:space="preserve"> växtodling / svin / nöt</t>
  </si>
  <si>
    <t xml:space="preserve"> vall och mjölkprod.</t>
  </si>
  <si>
    <t xml:space="preserve"> "normalvärden"</t>
  </si>
  <si>
    <t>20 - 40</t>
  </si>
  <si>
    <t>30 - 50</t>
  </si>
  <si>
    <t>50 - 60</t>
  </si>
  <si>
    <t>60 - 120</t>
  </si>
  <si>
    <t>20 - 35</t>
  </si>
  <si>
    <t>35 - 65</t>
  </si>
  <si>
    <t>40 - 80</t>
  </si>
  <si>
    <t>60 - 80</t>
  </si>
  <si>
    <t>Växtn.balans KVÄVE</t>
  </si>
  <si>
    <t>översk. N</t>
  </si>
  <si>
    <t>kg / ha</t>
  </si>
  <si>
    <t>%</t>
  </si>
  <si>
    <t xml:space="preserve">N utnyttj. </t>
  </si>
  <si>
    <t>a</t>
  </si>
  <si>
    <t>b</t>
  </si>
  <si>
    <t>d</t>
  </si>
  <si>
    <t>f</t>
  </si>
  <si>
    <r>
      <t xml:space="preserve">a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b / 100</t>
    </r>
  </si>
  <si>
    <r>
      <t>a</t>
    </r>
    <r>
      <rPr>
        <sz val="8"/>
        <rFont val="Arial"/>
        <family val="2"/>
      </rPr>
      <t xml:space="preserve"> x </t>
    </r>
    <r>
      <rPr>
        <sz val="10"/>
        <rFont val="Arial"/>
        <family val="0"/>
      </rPr>
      <t>d / 100</t>
    </r>
  </si>
  <si>
    <r>
      <t xml:space="preserve">a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f / 100</t>
    </r>
  </si>
  <si>
    <r>
      <t xml:space="preserve">a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b</t>
    </r>
  </si>
  <si>
    <r>
      <t>a</t>
    </r>
    <r>
      <rPr>
        <sz val="8"/>
        <rFont val="Arial"/>
        <family val="2"/>
      </rPr>
      <t xml:space="preserve"> x </t>
    </r>
    <r>
      <rPr>
        <sz val="10"/>
        <rFont val="Arial"/>
        <family val="0"/>
      </rPr>
      <t xml:space="preserve">d </t>
    </r>
  </si>
  <si>
    <r>
      <t xml:space="preserve">a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f </t>
    </r>
  </si>
  <si>
    <r>
      <t xml:space="preserve">a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b </t>
    </r>
  </si>
  <si>
    <r>
      <t>a</t>
    </r>
    <r>
      <rPr>
        <sz val="8"/>
        <rFont val="Arial"/>
        <family val="2"/>
      </rPr>
      <t xml:space="preserve"> x </t>
    </r>
    <r>
      <rPr>
        <sz val="10"/>
        <rFont val="Arial"/>
        <family val="0"/>
      </rPr>
      <t>d</t>
    </r>
  </si>
  <si>
    <r>
      <t xml:space="preserve">a </t>
    </r>
    <r>
      <rPr>
        <sz val="8"/>
        <rFont val="Arial"/>
        <family val="2"/>
      </rPr>
      <t>x</t>
    </r>
    <r>
      <rPr>
        <sz val="10"/>
        <rFont val="Arial"/>
        <family val="0"/>
      </rPr>
      <t xml:space="preserve"> f</t>
    </r>
  </si>
  <si>
    <r>
      <t xml:space="preserve">BALANS </t>
    </r>
    <r>
      <rPr>
        <b/>
        <u val="single"/>
        <sz val="11"/>
        <color indexed="10"/>
        <rFont val="Arial"/>
        <family val="2"/>
      </rPr>
      <t>kg / ha</t>
    </r>
    <r>
      <rPr>
        <b/>
        <sz val="11"/>
        <color indexed="10"/>
        <rFont val="Arial"/>
        <family val="2"/>
      </rPr>
      <t xml:space="preserve"> ( tillf. - bortf.)</t>
    </r>
  </si>
  <si>
    <t>ange "skörd" och innehåll enligt "lathunden"</t>
  </si>
  <si>
    <t>mineralisering org. kväve</t>
  </si>
  <si>
    <t>aktuella förhållanden / beräkningar redovisas i gröna fält</t>
  </si>
  <si>
    <t>(ex. 140)</t>
  </si>
  <si>
    <r>
      <t xml:space="preserve">Slam, kalk, fruktsaft ... innehåll </t>
    </r>
    <r>
      <rPr>
        <b/>
        <u val="single"/>
        <sz val="10"/>
        <rFont val="Arial"/>
        <family val="2"/>
      </rPr>
      <t>kg / ton</t>
    </r>
  </si>
  <si>
    <r>
      <t xml:space="preserve">Utsäde </t>
    </r>
    <r>
      <rPr>
        <b/>
        <u val="single"/>
        <sz val="10"/>
        <rFont val="Arial"/>
        <family val="2"/>
      </rPr>
      <t>% av vikt</t>
    </r>
  </si>
  <si>
    <t>ange brukad areal, antal ha (A)</t>
  </si>
  <si>
    <t xml:space="preserve">              ex. nedfall 10 kg</t>
  </si>
  <si>
    <t>om 65 ha = 650</t>
  </si>
  <si>
    <t xml:space="preserve">           (se "lathund")</t>
  </si>
  <si>
    <r>
      <t>nedfall</t>
    </r>
    <r>
      <rPr>
        <sz val="10"/>
        <rFont val="Arial"/>
        <family val="0"/>
      </rPr>
      <t>, areal x kg / ha</t>
    </r>
  </si>
  <si>
    <t xml:space="preserve">     skriv in grundvärdet, modellen redovisar för arealen</t>
  </si>
  <si>
    <t>(B - C)</t>
  </si>
  <si>
    <t>summerar i grön kolumn !</t>
  </si>
  <si>
    <t>h.raps</t>
  </si>
  <si>
    <t>ärter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</si>
</sst>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  <numFmt numFmtId="166" formatCode="_-* #,##0.000\ _k_r_-;\-* #,##0.000\ _k_r_-;_-* &quot;-&quot;??\ _k_r_-;_-@_-"/>
    <numFmt numFmtId="167" formatCode="_-* #,##0.0000\ _k_r_-;\-* #,##0.0000\ _k_r_-;_-* &quot;-&quot;??\ _k_r_-;_-@_-"/>
    <numFmt numFmtId="168" formatCode="_-* #,##0.00000\ _k_r_-;\-* #,##0.00000\ _k_r_-;_-* &quot;-&quot;??\ _k_r_-;_-@_-"/>
  </numFmts>
  <fonts count="29">
    <font>
      <sz val="10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i/>
      <sz val="14"/>
      <color indexed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3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165" fontId="0" fillId="2" borderId="4" xfId="16" applyNumberFormat="1" applyFill="1" applyBorder="1" applyAlignment="1">
      <alignment/>
    </xf>
    <xf numFmtId="0" fontId="0" fillId="0" borderId="0" xfId="0" applyBorder="1" applyAlignment="1">
      <alignment/>
    </xf>
    <xf numFmtId="165" fontId="0" fillId="2" borderId="5" xfId="16" applyNumberFormat="1" applyFill="1" applyBorder="1" applyAlignment="1">
      <alignment/>
    </xf>
    <xf numFmtId="0" fontId="0" fillId="3" borderId="6" xfId="0" applyFill="1" applyBorder="1" applyAlignment="1">
      <alignment/>
    </xf>
    <xf numFmtId="165" fontId="0" fillId="2" borderId="7" xfId="16" applyNumberFormat="1" applyFill="1" applyBorder="1" applyAlignment="1">
      <alignment/>
    </xf>
    <xf numFmtId="0" fontId="0" fillId="3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4" borderId="8" xfId="0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 wrapText="1"/>
    </xf>
    <xf numFmtId="0" fontId="4" fillId="4" borderId="12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165" fontId="0" fillId="3" borderId="8" xfId="16" applyNumberForma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2" fillId="4" borderId="14" xfId="0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0" fontId="4" fillId="3" borderId="15" xfId="0" applyFont="1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2" borderId="3" xfId="0" applyFill="1" applyBorder="1" applyAlignment="1">
      <alignment/>
    </xf>
    <xf numFmtId="165" fontId="4" fillId="2" borderId="3" xfId="16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4" fillId="2" borderId="5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0" xfId="0" applyFont="1" applyBorder="1" applyAlignment="1">
      <alignment/>
    </xf>
    <xf numFmtId="165" fontId="0" fillId="0" borderId="0" xfId="0" applyNumberFormat="1" applyAlignment="1">
      <alignment/>
    </xf>
    <xf numFmtId="0" fontId="0" fillId="3" borderId="24" xfId="0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2" borderId="5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0" fillId="2" borderId="22" xfId="0" applyFill="1" applyBorder="1" applyAlignment="1">
      <alignment/>
    </xf>
    <xf numFmtId="0" fontId="13" fillId="4" borderId="14" xfId="0" applyFont="1" applyFill="1" applyBorder="1" applyAlignment="1">
      <alignment wrapText="1"/>
    </xf>
    <xf numFmtId="0" fontId="13" fillId="4" borderId="10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8" fillId="4" borderId="12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20" fillId="4" borderId="7" xfId="0" applyFont="1" applyFill="1" applyBorder="1" applyAlignment="1">
      <alignment/>
    </xf>
    <xf numFmtId="0" fontId="11" fillId="4" borderId="9" xfId="0" applyFont="1" applyFill="1" applyBorder="1" applyAlignment="1">
      <alignment/>
    </xf>
    <xf numFmtId="165" fontId="18" fillId="2" borderId="3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6" fillId="4" borderId="10" xfId="0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16" applyNumberForma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6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18" fillId="2" borderId="5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18" fillId="2" borderId="35" xfId="0" applyFont="1" applyFill="1" applyBorder="1" applyAlignment="1">
      <alignment/>
    </xf>
    <xf numFmtId="0" fontId="0" fillId="2" borderId="24" xfId="0" applyFill="1" applyBorder="1" applyAlignment="1">
      <alignment/>
    </xf>
    <xf numFmtId="0" fontId="4" fillId="2" borderId="22" xfId="0" applyFont="1" applyFill="1" applyBorder="1" applyAlignment="1">
      <alignment/>
    </xf>
    <xf numFmtId="165" fontId="4" fillId="2" borderId="22" xfId="16" applyNumberFormat="1" applyFont="1" applyFill="1" applyBorder="1" applyAlignment="1">
      <alignment/>
    </xf>
    <xf numFmtId="165" fontId="4" fillId="2" borderId="22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5" fillId="0" borderId="0" xfId="0" applyFont="1" applyAlignment="1">
      <alignment/>
    </xf>
    <xf numFmtId="165" fontId="0" fillId="3" borderId="33" xfId="16" applyNumberFormat="1" applyFill="1" applyBorder="1" applyAlignment="1">
      <alignment/>
    </xf>
    <xf numFmtId="0" fontId="0" fillId="3" borderId="37" xfId="0" applyFill="1" applyBorder="1" applyAlignment="1">
      <alignment horizontal="center"/>
    </xf>
    <xf numFmtId="165" fontId="5" fillId="0" borderId="0" xfId="16" applyNumberFormat="1" applyFont="1" applyBorder="1" applyAlignment="1">
      <alignment/>
    </xf>
    <xf numFmtId="0" fontId="1" fillId="0" borderId="0" xfId="0" applyFont="1" applyAlignment="1">
      <alignment/>
    </xf>
    <xf numFmtId="0" fontId="0" fillId="3" borderId="38" xfId="0" applyFill="1" applyBorder="1" applyAlignment="1">
      <alignment horizontal="center"/>
    </xf>
    <xf numFmtId="165" fontId="0" fillId="2" borderId="39" xfId="16" applyNumberFormat="1" applyFill="1" applyBorder="1" applyAlignment="1">
      <alignment/>
    </xf>
    <xf numFmtId="165" fontId="0" fillId="2" borderId="40" xfId="16" applyNumberFormat="1" applyFill="1" applyBorder="1" applyAlignment="1">
      <alignment/>
    </xf>
    <xf numFmtId="0" fontId="18" fillId="5" borderId="7" xfId="0" applyFont="1" applyFill="1" applyBorder="1" applyAlignment="1">
      <alignment/>
    </xf>
    <xf numFmtId="0" fontId="21" fillId="5" borderId="9" xfId="0" applyFont="1" applyFill="1" applyBorder="1" applyAlignment="1">
      <alignment/>
    </xf>
    <xf numFmtId="165" fontId="18" fillId="5" borderId="5" xfId="0" applyNumberFormat="1" applyFont="1" applyFill="1" applyBorder="1" applyAlignment="1">
      <alignment/>
    </xf>
    <xf numFmtId="0" fontId="0" fillId="5" borderId="35" xfId="0" applyFill="1" applyBorder="1" applyAlignment="1">
      <alignment/>
    </xf>
    <xf numFmtId="0" fontId="0" fillId="5" borderId="2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6" borderId="35" xfId="0" applyFill="1" applyBorder="1" applyAlignment="1">
      <alignment/>
    </xf>
    <xf numFmtId="0" fontId="0" fillId="6" borderId="36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22" fillId="6" borderId="7" xfId="0" applyFont="1" applyFill="1" applyBorder="1" applyAlignment="1">
      <alignment/>
    </xf>
    <xf numFmtId="0" fontId="22" fillId="6" borderId="9" xfId="0" applyFont="1" applyFill="1" applyBorder="1" applyAlignment="1">
      <alignment/>
    </xf>
    <xf numFmtId="165" fontId="22" fillId="6" borderId="5" xfId="0" applyNumberFormat="1" applyFont="1" applyFill="1" applyBorder="1" applyAlignment="1">
      <alignment/>
    </xf>
    <xf numFmtId="0" fontId="5" fillId="2" borderId="7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45</xdr:row>
      <xdr:rowOff>0</xdr:rowOff>
    </xdr:from>
    <xdr:to>
      <xdr:col>9</xdr:col>
      <xdr:colOff>9525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3457575" y="8410575"/>
          <a:ext cx="2371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8</xdr:col>
      <xdr:colOff>600075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457575" y="8410575"/>
          <a:ext cx="2352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67627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7627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57150</xdr:rowOff>
    </xdr:from>
    <xdr:to>
      <xdr:col>10</xdr:col>
      <xdr:colOff>0</xdr:colOff>
      <xdr:row>53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62750" y="9591675"/>
          <a:ext cx="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103</xdr:row>
      <xdr:rowOff>161925</xdr:rowOff>
    </xdr:from>
    <xdr:to>
      <xdr:col>9</xdr:col>
      <xdr:colOff>876300</xdr:colOff>
      <xdr:row>109</xdr:row>
      <xdr:rowOff>161925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105150" y="18916650"/>
          <a:ext cx="35909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Jämför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antal kg kväve, fosfor och kalium som är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tillfört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till   
 gården resp.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bortfört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med levererade produkter. 
 Obs!! Samma jämförelse kan göras för en enskild gröda.</a:t>
          </a:r>
          <a:r>
            <a:rPr lang="en-US" cap="none" sz="300" b="0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Om summa bortförd växtn. devideras med summa till- 
 förd x 100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redovisas växtn.utnyttjandet i procent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 Jämför 
 erhållna tal med "normtal" i tab.och info på sista sidan.</a:t>
          </a:r>
        </a:p>
      </xdr:txBody>
    </xdr:sp>
    <xdr:clientData/>
  </xdr:twoCellAnchor>
  <xdr:twoCellAnchor>
    <xdr:from>
      <xdr:col>3</xdr:col>
      <xdr:colOff>95250</xdr:colOff>
      <xdr:row>3</xdr:row>
      <xdr:rowOff>209550</xdr:rowOff>
    </xdr:from>
    <xdr:to>
      <xdr:col>3</xdr:col>
      <xdr:colOff>409575</xdr:colOff>
      <xdr:row>3</xdr:row>
      <xdr:rowOff>209550</xdr:rowOff>
    </xdr:to>
    <xdr:sp>
      <xdr:nvSpPr>
        <xdr:cNvPr id="7" name="Line 9"/>
        <xdr:cNvSpPr>
          <a:spLocks/>
        </xdr:cNvSpPr>
      </xdr:nvSpPr>
      <xdr:spPr>
        <a:xfrm>
          <a:off x="2286000" y="63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9</xdr:col>
      <xdr:colOff>9525</xdr:colOff>
      <xdr:row>47</xdr:row>
      <xdr:rowOff>0</xdr:rowOff>
    </xdr:to>
    <xdr:sp>
      <xdr:nvSpPr>
        <xdr:cNvPr id="8" name="Line 10"/>
        <xdr:cNvSpPr>
          <a:spLocks/>
        </xdr:cNvSpPr>
      </xdr:nvSpPr>
      <xdr:spPr>
        <a:xfrm>
          <a:off x="3457575" y="8239125"/>
          <a:ext cx="2371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8</xdr:col>
      <xdr:colOff>600075</xdr:colOff>
      <xdr:row>47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3457575" y="8239125"/>
          <a:ext cx="23526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Line 12"/>
        <xdr:cNvSpPr>
          <a:spLocks/>
        </xdr:cNvSpPr>
      </xdr:nvSpPr>
      <xdr:spPr>
        <a:xfrm>
          <a:off x="67627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67627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57150</xdr:rowOff>
    </xdr:from>
    <xdr:to>
      <xdr:col>10</xdr:col>
      <xdr:colOff>0</xdr:colOff>
      <xdr:row>52</xdr:row>
      <xdr:rowOff>152400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6762750" y="9391650"/>
          <a:ext cx="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102</xdr:row>
      <xdr:rowOff>161925</xdr:rowOff>
    </xdr:from>
    <xdr:to>
      <xdr:col>9</xdr:col>
      <xdr:colOff>876300</xdr:colOff>
      <xdr:row>108</xdr:row>
      <xdr:rowOff>200025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105150" y="18754725"/>
          <a:ext cx="35909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Jämför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antal kg kväve, fosfor och kalium som är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tillfört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till   
 gården resp.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bortfört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med levererade produkter. 
 Obs!! Samma jämförelse kan göras för en enskild gröda.</a:t>
          </a:r>
          <a:r>
            <a:rPr lang="en-US" cap="none" sz="300" b="0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Om summa bortförd växtn. devideras med summa till- 
 förd x 100 redovisas växtn.utnyttjandet i procent. Jämför 
 erhållna tal med "normtal" i tab.och info på sista sidan.</a:t>
          </a:r>
        </a:p>
      </xdr:txBody>
    </xdr:sp>
    <xdr:clientData/>
  </xdr:twoCellAnchor>
  <xdr:twoCellAnchor>
    <xdr:from>
      <xdr:col>3</xdr:col>
      <xdr:colOff>95250</xdr:colOff>
      <xdr:row>3</xdr:row>
      <xdr:rowOff>209550</xdr:rowOff>
    </xdr:from>
    <xdr:to>
      <xdr:col>3</xdr:col>
      <xdr:colOff>409575</xdr:colOff>
      <xdr:row>3</xdr:row>
      <xdr:rowOff>209550</xdr:rowOff>
    </xdr:to>
    <xdr:sp>
      <xdr:nvSpPr>
        <xdr:cNvPr id="14" name="Line 16"/>
        <xdr:cNvSpPr>
          <a:spLocks/>
        </xdr:cNvSpPr>
      </xdr:nvSpPr>
      <xdr:spPr>
        <a:xfrm>
          <a:off x="2286000" y="63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44</xdr:row>
      <xdr:rowOff>0</xdr:rowOff>
    </xdr:from>
    <xdr:to>
      <xdr:col>9</xdr:col>
      <xdr:colOff>9525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3457575" y="8239125"/>
          <a:ext cx="2371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8</xdr:col>
      <xdr:colOff>600075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457575" y="8239125"/>
          <a:ext cx="23526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67627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7627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57150</xdr:rowOff>
    </xdr:from>
    <xdr:to>
      <xdr:col>10</xdr:col>
      <xdr:colOff>0</xdr:colOff>
      <xdr:row>52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62750" y="9391650"/>
          <a:ext cx="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102</xdr:row>
      <xdr:rowOff>161925</xdr:rowOff>
    </xdr:from>
    <xdr:to>
      <xdr:col>9</xdr:col>
      <xdr:colOff>876300</xdr:colOff>
      <xdr:row>108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105150" y="18754725"/>
          <a:ext cx="35909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Jämför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antal kg kväve, fosfor och kalium som är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tillfört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till   
 gården resp.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bortfört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med levererade produkter. 
 Obs!! Samma jämförelse kan göras för en enskild gröda.</a:t>
          </a:r>
          <a:r>
            <a:rPr lang="en-US" cap="none" sz="300" b="0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Om summa bortförd växtn. devideras med summa till- 
 förd x 100 redovisas växtn.utnyttjandet i procent. Jämför 
 erhållna tal med "normtal" i tab.och info på sista sidan.</a:t>
          </a:r>
        </a:p>
      </xdr:txBody>
    </xdr:sp>
    <xdr:clientData/>
  </xdr:twoCellAnchor>
  <xdr:twoCellAnchor>
    <xdr:from>
      <xdr:col>3</xdr:col>
      <xdr:colOff>95250</xdr:colOff>
      <xdr:row>3</xdr:row>
      <xdr:rowOff>209550</xdr:rowOff>
    </xdr:from>
    <xdr:to>
      <xdr:col>3</xdr:col>
      <xdr:colOff>409575</xdr:colOff>
      <xdr:row>3</xdr:row>
      <xdr:rowOff>209550</xdr:rowOff>
    </xdr:to>
    <xdr:sp>
      <xdr:nvSpPr>
        <xdr:cNvPr id="7" name="Line 9"/>
        <xdr:cNvSpPr>
          <a:spLocks/>
        </xdr:cNvSpPr>
      </xdr:nvSpPr>
      <xdr:spPr>
        <a:xfrm>
          <a:off x="2286000" y="63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J109"/>
  <sheetViews>
    <sheetView tabSelected="1" workbookViewId="0" topLeftCell="A79">
      <selection activeCell="B80" sqref="B80"/>
    </sheetView>
  </sheetViews>
  <sheetFormatPr defaultColWidth="9.140625" defaultRowHeight="12.75"/>
  <cols>
    <col min="1" max="1" width="0.5625" style="0" customWidth="1"/>
    <col min="2" max="2" width="21.57421875" style="0" customWidth="1"/>
    <col min="3" max="3" width="10.7109375" style="0" customWidth="1"/>
    <col min="4" max="4" width="9.00390625" style="0" customWidth="1"/>
    <col min="5" max="5" width="10.00390625" style="0" customWidth="1"/>
    <col min="6" max="6" width="8.7109375" style="0" customWidth="1"/>
    <col min="7" max="7" width="8.8515625" style="0" customWidth="1"/>
    <col min="8" max="8" width="8.7109375" style="0" customWidth="1"/>
    <col min="10" max="10" width="14.140625" style="0" customWidth="1"/>
  </cols>
  <sheetData>
    <row r="1" spans="2:5" ht="3" customHeight="1">
      <c r="B1" s="5"/>
      <c r="C1" s="5"/>
      <c r="D1" s="5"/>
      <c r="E1" s="5"/>
    </row>
    <row r="2" spans="2:9" ht="18.75">
      <c r="B2" s="67" t="s">
        <v>0</v>
      </c>
      <c r="C2" s="17"/>
      <c r="D2" s="41"/>
      <c r="E2" s="12"/>
      <c r="G2" s="14" t="s">
        <v>24</v>
      </c>
      <c r="H2" s="15"/>
      <c r="I2" s="16"/>
    </row>
    <row r="3" spans="2:10" ht="12" customHeight="1">
      <c r="B3" s="10"/>
      <c r="C3" s="11"/>
      <c r="D3" s="11"/>
      <c r="E3" s="12"/>
      <c r="F3" s="12"/>
      <c r="G3" s="42"/>
      <c r="H3" s="12"/>
      <c r="I3" s="12"/>
      <c r="J3" s="12"/>
    </row>
    <row r="4" spans="2:10" ht="26.25" customHeight="1">
      <c r="B4" s="10"/>
      <c r="C4" s="125" t="s">
        <v>98</v>
      </c>
      <c r="D4" s="126"/>
      <c r="E4" s="43"/>
      <c r="F4" s="13"/>
      <c r="G4" s="122" t="s">
        <v>94</v>
      </c>
      <c r="H4" s="123"/>
      <c r="I4" s="124"/>
      <c r="J4" s="13"/>
    </row>
    <row r="5" ht="13.5" customHeight="1" thickBot="1">
      <c r="E5" s="100" t="s">
        <v>95</v>
      </c>
    </row>
    <row r="6" spans="2:10" ht="26.25" customHeight="1" thickBot="1">
      <c r="B6" s="18" t="s">
        <v>1</v>
      </c>
      <c r="C6" s="77" t="s">
        <v>5</v>
      </c>
      <c r="D6" s="28" t="s">
        <v>19</v>
      </c>
      <c r="E6" s="2" t="s">
        <v>2</v>
      </c>
      <c r="F6" s="27" t="s">
        <v>20</v>
      </c>
      <c r="G6" s="2" t="s">
        <v>3</v>
      </c>
      <c r="H6" s="27" t="s">
        <v>21</v>
      </c>
      <c r="I6" s="1" t="s">
        <v>4</v>
      </c>
      <c r="J6" s="3" t="s">
        <v>58</v>
      </c>
    </row>
    <row r="7" spans="2:10" ht="18" customHeight="1">
      <c r="B7" s="20" t="s">
        <v>13</v>
      </c>
      <c r="C7" s="76" t="s">
        <v>78</v>
      </c>
      <c r="D7" s="73" t="s">
        <v>79</v>
      </c>
      <c r="E7" s="78" t="s">
        <v>82</v>
      </c>
      <c r="F7" s="76" t="s">
        <v>80</v>
      </c>
      <c r="G7" s="76" t="s">
        <v>83</v>
      </c>
      <c r="H7" s="81" t="s">
        <v>81</v>
      </c>
      <c r="I7" s="82" t="s">
        <v>84</v>
      </c>
      <c r="J7" s="44"/>
    </row>
    <row r="8" spans="2:10" ht="12.75">
      <c r="B8" s="7"/>
      <c r="C8" s="24"/>
      <c r="D8" s="25"/>
      <c r="E8" s="4">
        <f>C8*D8/100</f>
        <v>0</v>
      </c>
      <c r="F8" s="26"/>
      <c r="G8" s="8">
        <f aca="true" t="shared" si="0" ref="G8:G15">C8*F8/100</f>
        <v>0</v>
      </c>
      <c r="H8" s="25"/>
      <c r="I8" s="4">
        <f aca="true" t="shared" si="1" ref="I8:I15">C8*H8/100</f>
        <v>0</v>
      </c>
      <c r="J8" s="45"/>
    </row>
    <row r="9" spans="2:10" ht="12.75">
      <c r="B9" s="7"/>
      <c r="C9" s="24"/>
      <c r="D9" s="25"/>
      <c r="E9" s="4">
        <f aca="true" t="shared" si="2" ref="E9:E27">C9*D9/100</f>
        <v>0</v>
      </c>
      <c r="F9" s="26"/>
      <c r="G9" s="8">
        <f t="shared" si="0"/>
        <v>0</v>
      </c>
      <c r="H9" s="25"/>
      <c r="I9" s="4">
        <f t="shared" si="1"/>
        <v>0</v>
      </c>
      <c r="J9" s="45"/>
    </row>
    <row r="10" spans="2:10" ht="12.75">
      <c r="B10" s="7"/>
      <c r="C10" s="24"/>
      <c r="D10" s="25"/>
      <c r="E10" s="4">
        <f t="shared" si="2"/>
        <v>0</v>
      </c>
      <c r="F10" s="26"/>
      <c r="G10" s="8">
        <f t="shared" si="0"/>
        <v>0</v>
      </c>
      <c r="H10" s="25"/>
      <c r="I10" s="4">
        <f t="shared" si="1"/>
        <v>0</v>
      </c>
      <c r="J10" s="45"/>
    </row>
    <row r="11" spans="2:10" ht="12.75">
      <c r="B11" s="7"/>
      <c r="C11" s="24"/>
      <c r="D11" s="25"/>
      <c r="E11" s="4">
        <f t="shared" si="2"/>
        <v>0</v>
      </c>
      <c r="F11" s="26"/>
      <c r="G11" s="8">
        <f t="shared" si="0"/>
        <v>0</v>
      </c>
      <c r="H11" s="25"/>
      <c r="I11" s="4">
        <f t="shared" si="1"/>
        <v>0</v>
      </c>
      <c r="J11" s="45"/>
    </row>
    <row r="12" spans="2:10" ht="12.75">
      <c r="B12" s="7"/>
      <c r="C12" s="24"/>
      <c r="D12" s="25"/>
      <c r="E12" s="4"/>
      <c r="F12" s="26"/>
      <c r="G12" s="8"/>
      <c r="H12" s="25"/>
      <c r="I12" s="4"/>
      <c r="J12" s="45"/>
    </row>
    <row r="13" spans="2:10" ht="12.75">
      <c r="B13" s="7"/>
      <c r="C13" s="24"/>
      <c r="D13" s="25"/>
      <c r="E13" s="4">
        <f t="shared" si="2"/>
        <v>0</v>
      </c>
      <c r="F13" s="26"/>
      <c r="G13" s="8">
        <f t="shared" si="0"/>
        <v>0</v>
      </c>
      <c r="H13" s="25"/>
      <c r="I13" s="4">
        <f t="shared" si="1"/>
        <v>0</v>
      </c>
      <c r="J13" s="45"/>
    </row>
    <row r="14" spans="2:10" ht="12.75">
      <c r="B14" s="7"/>
      <c r="C14" s="24"/>
      <c r="D14" s="25"/>
      <c r="E14" s="4">
        <f t="shared" si="2"/>
        <v>0</v>
      </c>
      <c r="F14" s="26"/>
      <c r="G14" s="8">
        <f t="shared" si="0"/>
        <v>0</v>
      </c>
      <c r="H14" s="25"/>
      <c r="I14" s="4">
        <f t="shared" si="1"/>
        <v>0</v>
      </c>
      <c r="J14" s="45"/>
    </row>
    <row r="15" spans="2:10" ht="12.75">
      <c r="B15" s="7"/>
      <c r="C15" s="24"/>
      <c r="D15" s="25"/>
      <c r="E15" s="4">
        <f t="shared" si="2"/>
        <v>0</v>
      </c>
      <c r="F15" s="26"/>
      <c r="G15" s="8">
        <f t="shared" si="0"/>
        <v>0</v>
      </c>
      <c r="H15" s="25"/>
      <c r="I15" s="4">
        <f t="shared" si="1"/>
        <v>0</v>
      </c>
      <c r="J15" s="45"/>
    </row>
    <row r="16" spans="2:10" ht="25.5">
      <c r="B16" s="21" t="s">
        <v>12</v>
      </c>
      <c r="C16" s="76" t="s">
        <v>78</v>
      </c>
      <c r="D16" s="73" t="s">
        <v>79</v>
      </c>
      <c r="E16" s="78" t="s">
        <v>88</v>
      </c>
      <c r="F16" s="76" t="s">
        <v>80</v>
      </c>
      <c r="G16" s="76" t="s">
        <v>89</v>
      </c>
      <c r="H16" s="73" t="s">
        <v>81</v>
      </c>
      <c r="I16" s="78" t="s">
        <v>87</v>
      </c>
      <c r="J16" s="46"/>
    </row>
    <row r="17" spans="2:10" ht="12.75">
      <c r="B17" s="7"/>
      <c r="C17" s="24"/>
      <c r="D17" s="25"/>
      <c r="E17" s="4">
        <f>C17*D17</f>
        <v>0</v>
      </c>
      <c r="F17" s="26"/>
      <c r="G17" s="8">
        <f>C17*F17</f>
        <v>0</v>
      </c>
      <c r="H17" s="25"/>
      <c r="I17" s="4">
        <f>C17*H17</f>
        <v>0</v>
      </c>
      <c r="J17" s="45"/>
    </row>
    <row r="18" spans="2:10" ht="12.75">
      <c r="B18" s="7"/>
      <c r="C18" s="24"/>
      <c r="D18" s="25"/>
      <c r="E18" s="4">
        <f>C18*D18</f>
        <v>0</v>
      </c>
      <c r="F18" s="26"/>
      <c r="G18" s="8">
        <f>C18*F18</f>
        <v>0</v>
      </c>
      <c r="H18" s="25"/>
      <c r="I18" s="4">
        <f>C18*H18</f>
        <v>0</v>
      </c>
      <c r="J18" s="45"/>
    </row>
    <row r="19" spans="2:10" ht="12.75">
      <c r="B19" s="7"/>
      <c r="C19" s="24"/>
      <c r="D19" s="25"/>
      <c r="E19" s="4">
        <f>C19*D19</f>
        <v>0</v>
      </c>
      <c r="F19" s="26"/>
      <c r="G19" s="8">
        <f>C19*F19</f>
        <v>0</v>
      </c>
      <c r="H19" s="25"/>
      <c r="I19" s="4">
        <f>C19*H19</f>
        <v>0</v>
      </c>
      <c r="J19" s="45"/>
    </row>
    <row r="20" spans="2:10" ht="30" customHeight="1">
      <c r="B20" s="21" t="s">
        <v>96</v>
      </c>
      <c r="C20" s="76" t="s">
        <v>78</v>
      </c>
      <c r="D20" s="73" t="s">
        <v>79</v>
      </c>
      <c r="E20" s="78" t="s">
        <v>85</v>
      </c>
      <c r="F20" s="76" t="s">
        <v>80</v>
      </c>
      <c r="G20" s="76" t="s">
        <v>86</v>
      </c>
      <c r="H20" s="73" t="s">
        <v>81</v>
      </c>
      <c r="I20" s="78" t="s">
        <v>87</v>
      </c>
      <c r="J20" s="47"/>
    </row>
    <row r="21" spans="2:10" ht="12.75">
      <c r="B21" s="7"/>
      <c r="C21" s="24"/>
      <c r="D21" s="25"/>
      <c r="E21" s="4">
        <f>C21*D21</f>
        <v>0</v>
      </c>
      <c r="F21" s="26"/>
      <c r="G21" s="8">
        <f>C21*F21</f>
        <v>0</v>
      </c>
      <c r="H21" s="25"/>
      <c r="I21" s="4">
        <f>C21*H21</f>
        <v>0</v>
      </c>
      <c r="J21" s="45"/>
    </row>
    <row r="22" spans="2:10" ht="12.75">
      <c r="B22" s="7"/>
      <c r="C22" s="24"/>
      <c r="D22" s="25"/>
      <c r="E22" s="4">
        <f>C22*D22</f>
        <v>0</v>
      </c>
      <c r="F22" s="26"/>
      <c r="G22" s="8">
        <f>C22*F22</f>
        <v>0</v>
      </c>
      <c r="H22" s="25"/>
      <c r="I22" s="4">
        <f>C22*H22</f>
        <v>0</v>
      </c>
      <c r="J22" s="45"/>
    </row>
    <row r="23" spans="2:10" ht="18" customHeight="1">
      <c r="B23" s="22" t="s">
        <v>97</v>
      </c>
      <c r="C23" s="76" t="s">
        <v>78</v>
      </c>
      <c r="D23" s="73" t="s">
        <v>79</v>
      </c>
      <c r="E23" s="78" t="s">
        <v>82</v>
      </c>
      <c r="F23" s="76" t="s">
        <v>80</v>
      </c>
      <c r="G23" s="76" t="s">
        <v>83</v>
      </c>
      <c r="H23" s="73" t="s">
        <v>81</v>
      </c>
      <c r="I23" s="78" t="s">
        <v>84</v>
      </c>
      <c r="J23" s="47"/>
    </row>
    <row r="24" spans="2:10" ht="12.75">
      <c r="B24" s="7"/>
      <c r="C24" s="24"/>
      <c r="D24" s="25"/>
      <c r="E24" s="4">
        <f t="shared" si="2"/>
        <v>0</v>
      </c>
      <c r="F24" s="26"/>
      <c r="G24" s="8">
        <f>C24*F24/100</f>
        <v>0</v>
      </c>
      <c r="H24" s="25"/>
      <c r="I24" s="4">
        <f>C24*H24/100</f>
        <v>0</v>
      </c>
      <c r="J24" s="45"/>
    </row>
    <row r="25" spans="2:10" ht="12.75">
      <c r="B25" s="7"/>
      <c r="C25" s="24"/>
      <c r="D25" s="25"/>
      <c r="E25" s="4">
        <f t="shared" si="2"/>
        <v>0</v>
      </c>
      <c r="F25" s="26"/>
      <c r="G25" s="8">
        <f>C25*F25/100</f>
        <v>0</v>
      </c>
      <c r="H25" s="25"/>
      <c r="I25" s="4">
        <f>C25*H25/100</f>
        <v>0</v>
      </c>
      <c r="J25" s="45"/>
    </row>
    <row r="26" spans="2:10" ht="12.75">
      <c r="B26" s="7"/>
      <c r="C26" s="24"/>
      <c r="D26" s="25"/>
      <c r="E26" s="4"/>
      <c r="F26" s="26"/>
      <c r="G26" s="8"/>
      <c r="H26" s="25"/>
      <c r="I26" s="4"/>
      <c r="J26" s="45"/>
    </row>
    <row r="27" spans="2:10" ht="12.75">
      <c r="B27" s="7"/>
      <c r="C27" s="24"/>
      <c r="D27" s="25"/>
      <c r="E27" s="4">
        <f t="shared" si="2"/>
        <v>0</v>
      </c>
      <c r="F27" s="26"/>
      <c r="G27" s="8">
        <f>C27*F27/100</f>
        <v>0</v>
      </c>
      <c r="H27" s="25"/>
      <c r="I27" s="4">
        <f>C27*H27/100</f>
        <v>0</v>
      </c>
      <c r="J27" s="45"/>
    </row>
    <row r="28" spans="2:10" ht="18" customHeight="1">
      <c r="B28" s="22" t="s">
        <v>16</v>
      </c>
      <c r="C28" s="76" t="s">
        <v>78</v>
      </c>
      <c r="D28" s="73" t="s">
        <v>79</v>
      </c>
      <c r="E28" s="78" t="s">
        <v>82</v>
      </c>
      <c r="F28" s="76" t="s">
        <v>80</v>
      </c>
      <c r="G28" s="76" t="s">
        <v>83</v>
      </c>
      <c r="H28" s="73" t="s">
        <v>81</v>
      </c>
      <c r="I28" s="78" t="s">
        <v>84</v>
      </c>
      <c r="J28" s="47"/>
    </row>
    <row r="29" spans="2:10" ht="12.75">
      <c r="B29" s="7"/>
      <c r="C29" s="24"/>
      <c r="D29" s="25"/>
      <c r="E29" s="4">
        <f aca="true" t="shared" si="3" ref="E29:E36">C29*D29/100</f>
        <v>0</v>
      </c>
      <c r="F29" s="26"/>
      <c r="G29" s="8">
        <f aca="true" t="shared" si="4" ref="G29:G36">C29*F29/100</f>
        <v>0</v>
      </c>
      <c r="H29" s="25"/>
      <c r="I29" s="4">
        <f aca="true" t="shared" si="5" ref="I29:I36">C29*H29/100</f>
        <v>0</v>
      </c>
      <c r="J29" s="46"/>
    </row>
    <row r="30" spans="2:10" ht="12.75">
      <c r="B30" s="7"/>
      <c r="C30" s="24"/>
      <c r="D30" s="25"/>
      <c r="E30" s="4">
        <f t="shared" si="3"/>
        <v>0</v>
      </c>
      <c r="F30" s="26"/>
      <c r="G30" s="8">
        <f t="shared" si="4"/>
        <v>0</v>
      </c>
      <c r="H30" s="25"/>
      <c r="I30" s="4">
        <f t="shared" si="5"/>
        <v>0</v>
      </c>
      <c r="J30" s="46"/>
    </row>
    <row r="31" spans="2:10" ht="12.75">
      <c r="B31" s="7"/>
      <c r="C31" s="24"/>
      <c r="D31" s="25"/>
      <c r="E31" s="4">
        <f t="shared" si="3"/>
        <v>0</v>
      </c>
      <c r="F31" s="26"/>
      <c r="G31" s="8">
        <f t="shared" si="4"/>
        <v>0</v>
      </c>
      <c r="H31" s="25"/>
      <c r="I31" s="4">
        <f t="shared" si="5"/>
        <v>0</v>
      </c>
      <c r="J31" s="46"/>
    </row>
    <row r="32" spans="2:10" ht="18" customHeight="1">
      <c r="B32" s="22" t="s">
        <v>17</v>
      </c>
      <c r="C32" s="76" t="s">
        <v>78</v>
      </c>
      <c r="D32" s="73" t="s">
        <v>79</v>
      </c>
      <c r="E32" s="78" t="s">
        <v>82</v>
      </c>
      <c r="F32" s="76" t="s">
        <v>80</v>
      </c>
      <c r="G32" s="76" t="s">
        <v>83</v>
      </c>
      <c r="H32" s="73" t="s">
        <v>81</v>
      </c>
      <c r="I32" s="78" t="s">
        <v>84</v>
      </c>
      <c r="J32" s="47"/>
    </row>
    <row r="33" spans="2:10" ht="12.75" customHeight="1">
      <c r="B33" s="9"/>
      <c r="C33" s="24"/>
      <c r="D33" s="25"/>
      <c r="E33" s="4">
        <f t="shared" si="3"/>
        <v>0</v>
      </c>
      <c r="F33" s="26"/>
      <c r="G33" s="8">
        <f t="shared" si="4"/>
        <v>0</v>
      </c>
      <c r="H33" s="25"/>
      <c r="I33" s="4">
        <f t="shared" si="5"/>
        <v>0</v>
      </c>
      <c r="J33" s="45"/>
    </row>
    <row r="34" spans="2:10" ht="12.75" customHeight="1">
      <c r="B34" s="9"/>
      <c r="C34" s="24"/>
      <c r="D34" s="25"/>
      <c r="E34" s="4">
        <f t="shared" si="3"/>
        <v>0</v>
      </c>
      <c r="F34" s="26"/>
      <c r="G34" s="8">
        <f t="shared" si="4"/>
        <v>0</v>
      </c>
      <c r="H34" s="25"/>
      <c r="I34" s="4">
        <f t="shared" si="5"/>
        <v>0</v>
      </c>
      <c r="J34" s="45"/>
    </row>
    <row r="35" spans="2:10" ht="12.75" customHeight="1">
      <c r="B35" s="9"/>
      <c r="C35" s="24"/>
      <c r="D35" s="25"/>
      <c r="E35" s="4">
        <f t="shared" si="3"/>
        <v>0</v>
      </c>
      <c r="F35" s="26"/>
      <c r="G35" s="8">
        <f t="shared" si="4"/>
        <v>0</v>
      </c>
      <c r="H35" s="25"/>
      <c r="I35" s="4">
        <f t="shared" si="5"/>
        <v>0</v>
      </c>
      <c r="J35" s="45"/>
    </row>
    <row r="36" spans="2:10" ht="12.75" customHeight="1">
      <c r="B36" s="9"/>
      <c r="C36" s="24"/>
      <c r="D36" s="25"/>
      <c r="E36" s="4">
        <f t="shared" si="3"/>
        <v>0</v>
      </c>
      <c r="F36" s="26"/>
      <c r="G36" s="8">
        <f t="shared" si="4"/>
        <v>0</v>
      </c>
      <c r="H36" s="25"/>
      <c r="I36" s="4">
        <f t="shared" si="5"/>
        <v>0</v>
      </c>
      <c r="J36" s="45"/>
    </row>
    <row r="37" spans="2:10" ht="18" customHeight="1">
      <c r="B37" s="23" t="s">
        <v>22</v>
      </c>
      <c r="C37" s="76" t="s">
        <v>78</v>
      </c>
      <c r="D37" s="73" t="s">
        <v>79</v>
      </c>
      <c r="E37" s="78" t="s">
        <v>88</v>
      </c>
      <c r="F37" s="76" t="s">
        <v>80</v>
      </c>
      <c r="G37" s="76" t="s">
        <v>89</v>
      </c>
      <c r="H37" s="73" t="s">
        <v>81</v>
      </c>
      <c r="I37" s="78" t="s">
        <v>90</v>
      </c>
      <c r="J37" s="48"/>
    </row>
    <row r="38" spans="2:10" ht="12.75" customHeight="1">
      <c r="B38" s="29"/>
      <c r="C38" s="24"/>
      <c r="D38" s="30"/>
      <c r="E38" s="4">
        <f>C38*D38</f>
        <v>0</v>
      </c>
      <c r="F38" s="26"/>
      <c r="G38" s="8">
        <f>E38*F38</f>
        <v>0</v>
      </c>
      <c r="H38" s="30"/>
      <c r="I38" s="4">
        <f>G38*H38</f>
        <v>0</v>
      </c>
      <c r="J38" s="48"/>
    </row>
    <row r="39" spans="2:10" ht="12.75" customHeight="1">
      <c r="B39" s="29"/>
      <c r="C39" s="24"/>
      <c r="D39" s="30"/>
      <c r="E39" s="4">
        <f>C39*D39</f>
        <v>0</v>
      </c>
      <c r="F39" s="26"/>
      <c r="G39" s="8">
        <f>E39*F39</f>
        <v>0</v>
      </c>
      <c r="H39" s="30"/>
      <c r="I39" s="4">
        <f>G39*H39</f>
        <v>0</v>
      </c>
      <c r="J39" s="48"/>
    </row>
    <row r="40" spans="2:10" ht="12.75" customHeight="1" thickBot="1">
      <c r="B40" s="29"/>
      <c r="C40" s="101"/>
      <c r="D40" s="79"/>
      <c r="E40" s="80">
        <f>C40*D40</f>
        <v>0</v>
      </c>
      <c r="F40" s="105"/>
      <c r="G40" s="106">
        <f>E40*F40</f>
        <v>0</v>
      </c>
      <c r="H40" s="79"/>
      <c r="I40" s="80">
        <f>G40*H40</f>
        <v>0</v>
      </c>
      <c r="J40" s="50"/>
    </row>
    <row r="41" spans="2:10" ht="18" customHeight="1" thickBot="1">
      <c r="B41" s="31" t="s">
        <v>23</v>
      </c>
      <c r="C41" s="103" t="s">
        <v>105</v>
      </c>
      <c r="D41" s="74"/>
      <c r="E41" s="97">
        <f>SUM(E8:E40)</f>
        <v>0</v>
      </c>
      <c r="F41" s="74"/>
      <c r="G41" s="98">
        <f>SUM(G8:G40)</f>
        <v>0</v>
      </c>
      <c r="H41" s="74"/>
      <c r="I41" s="97">
        <f>SUM(I8:I40)</f>
        <v>0</v>
      </c>
      <c r="J41" s="49"/>
    </row>
    <row r="42" ht="13.5" customHeight="1">
      <c r="G42" s="52"/>
    </row>
    <row r="43" spans="2:3" ht="12.75">
      <c r="B43" s="51" t="s">
        <v>26</v>
      </c>
      <c r="C43" s="104" t="s">
        <v>103</v>
      </c>
    </row>
    <row r="44" spans="3:6" ht="15" customHeight="1">
      <c r="C44" s="127" t="s">
        <v>99</v>
      </c>
      <c r="D44" s="128"/>
      <c r="E44" s="100" t="s">
        <v>100</v>
      </c>
      <c r="F44" s="100"/>
    </row>
    <row r="45" spans="2:9" ht="13.5" customHeight="1">
      <c r="B45" s="33" t="s">
        <v>102</v>
      </c>
      <c r="C45" s="12"/>
      <c r="D45" s="43"/>
      <c r="E45" s="6">
        <f>D45*E4</f>
        <v>0</v>
      </c>
      <c r="F45" s="34"/>
      <c r="G45" s="34"/>
      <c r="H45" s="34"/>
      <c r="I45" s="35"/>
    </row>
    <row r="46" spans="2:9" ht="13.5" customHeight="1">
      <c r="B46" t="s">
        <v>31</v>
      </c>
      <c r="C46" s="12"/>
      <c r="D46" s="43"/>
      <c r="E46" s="6">
        <f>D46*E4</f>
        <v>0</v>
      </c>
      <c r="F46" s="36"/>
      <c r="G46" s="36"/>
      <c r="H46" s="36"/>
      <c r="I46" s="37"/>
    </row>
    <row r="47" spans="2:9" ht="13.5" customHeight="1">
      <c r="B47" s="58" t="s">
        <v>93</v>
      </c>
      <c r="C47" s="12"/>
      <c r="D47" s="53"/>
      <c r="E47" s="6">
        <f>D47*E4</f>
        <v>0</v>
      </c>
      <c r="F47" s="38"/>
      <c r="G47" s="38"/>
      <c r="H47" s="38"/>
      <c r="I47" s="39"/>
    </row>
    <row r="48" ht="15" customHeight="1">
      <c r="B48" s="59" t="s">
        <v>101</v>
      </c>
    </row>
    <row r="49" spans="2:9" ht="16.5" customHeight="1">
      <c r="B49" s="40" t="s">
        <v>28</v>
      </c>
      <c r="D49" s="54" t="s">
        <v>29</v>
      </c>
      <c r="E49" s="56">
        <f>SUM(E41:E48)</f>
        <v>0</v>
      </c>
      <c r="F49" s="33"/>
      <c r="G49" s="56">
        <f>SUM(G41:G48)</f>
        <v>0</v>
      </c>
      <c r="H49" s="33"/>
      <c r="I49" s="56">
        <f>SUM(I41:I48)</f>
        <v>0</v>
      </c>
    </row>
    <row r="50" ht="14.25" customHeight="1" thickBot="1">
      <c r="D50" s="55"/>
    </row>
    <row r="51" spans="2:9" ht="15.75" customHeight="1" thickBot="1">
      <c r="B51" s="66" t="s">
        <v>49</v>
      </c>
      <c r="D51" s="55" t="s">
        <v>47</v>
      </c>
      <c r="E51" s="69" t="e">
        <f>E49/E4</f>
        <v>#DIV/0!</v>
      </c>
      <c r="F51" s="57"/>
      <c r="G51" s="69" t="e">
        <f>G49/E4</f>
        <v>#DIV/0!</v>
      </c>
      <c r="H51" s="57"/>
      <c r="I51" s="69" t="e">
        <f>I49/E4</f>
        <v>#DIV/0!</v>
      </c>
    </row>
    <row r="52" ht="16.5" customHeight="1" thickBot="1">
      <c r="B52" s="60" t="s">
        <v>27</v>
      </c>
    </row>
    <row r="53" ht="15" customHeight="1"/>
    <row r="54" spans="2:10" ht="18.75">
      <c r="B54" s="67" t="s">
        <v>32</v>
      </c>
      <c r="C54" s="17"/>
      <c r="D54" s="17"/>
      <c r="E54" s="68"/>
      <c r="G54" s="83" t="s">
        <v>92</v>
      </c>
      <c r="H54" s="84"/>
      <c r="I54" s="84"/>
      <c r="J54" s="85"/>
    </row>
    <row r="55" spans="2:10" ht="12" customHeight="1" thickBot="1">
      <c r="B55" s="10"/>
      <c r="C55" s="11"/>
      <c r="D55" s="11"/>
      <c r="E55" s="12"/>
      <c r="F55" s="12"/>
      <c r="G55" s="42"/>
      <c r="H55" s="12"/>
      <c r="I55" s="12"/>
      <c r="J55" s="12"/>
    </row>
    <row r="56" spans="2:10" ht="24.75" thickBot="1">
      <c r="B56" s="63" t="s">
        <v>39</v>
      </c>
      <c r="C56" s="19" t="s">
        <v>5</v>
      </c>
      <c r="D56" s="61" t="s">
        <v>33</v>
      </c>
      <c r="E56" s="2" t="s">
        <v>2</v>
      </c>
      <c r="F56" s="62" t="s">
        <v>34</v>
      </c>
      <c r="G56" s="2" t="s">
        <v>3</v>
      </c>
      <c r="H56" s="61" t="s">
        <v>35</v>
      </c>
      <c r="I56" s="2" t="s">
        <v>4</v>
      </c>
      <c r="J56" s="3" t="s">
        <v>58</v>
      </c>
    </row>
    <row r="57" spans="2:10" ht="12.75">
      <c r="B57" s="20" t="s">
        <v>36</v>
      </c>
      <c r="C57" s="76" t="s">
        <v>78</v>
      </c>
      <c r="D57" s="81" t="s">
        <v>79</v>
      </c>
      <c r="E57" s="88" t="s">
        <v>82</v>
      </c>
      <c r="F57" s="76" t="s">
        <v>80</v>
      </c>
      <c r="G57" s="75" t="s">
        <v>83</v>
      </c>
      <c r="H57" s="81" t="s">
        <v>81</v>
      </c>
      <c r="I57" s="88" t="s">
        <v>84</v>
      </c>
      <c r="J57" s="44"/>
    </row>
    <row r="58" spans="2:10" ht="12.75">
      <c r="B58" s="7"/>
      <c r="C58" s="24"/>
      <c r="D58" s="86"/>
      <c r="E58" s="4">
        <f aca="true" t="shared" si="6" ref="E58:E63">C58*D58/100</f>
        <v>0</v>
      </c>
      <c r="F58" s="89"/>
      <c r="G58" s="4">
        <f aca="true" t="shared" si="7" ref="G58:G63">C58*F58/100</f>
        <v>0</v>
      </c>
      <c r="H58" s="86"/>
      <c r="I58" s="4">
        <f aca="true" t="shared" si="8" ref="I58:I63">C58*H58/100</f>
        <v>0</v>
      </c>
      <c r="J58" s="45"/>
    </row>
    <row r="59" spans="2:10" ht="12.75">
      <c r="B59" s="7"/>
      <c r="C59" s="24"/>
      <c r="D59" s="86"/>
      <c r="E59" s="4">
        <f t="shared" si="6"/>
        <v>0</v>
      </c>
      <c r="F59" s="89"/>
      <c r="G59" s="4">
        <f t="shared" si="7"/>
        <v>0</v>
      </c>
      <c r="H59" s="86"/>
      <c r="I59" s="4">
        <f t="shared" si="8"/>
        <v>0</v>
      </c>
      <c r="J59" s="45"/>
    </row>
    <row r="60" spans="2:10" ht="12.75">
      <c r="B60" s="7"/>
      <c r="C60" s="24"/>
      <c r="D60" s="86"/>
      <c r="E60" s="4">
        <f t="shared" si="6"/>
        <v>0</v>
      </c>
      <c r="F60" s="89"/>
      <c r="G60" s="4">
        <f t="shared" si="7"/>
        <v>0</v>
      </c>
      <c r="H60" s="86"/>
      <c r="I60" s="4">
        <f t="shared" si="8"/>
        <v>0</v>
      </c>
      <c r="J60" s="45"/>
    </row>
    <row r="61" spans="2:10" ht="12.75">
      <c r="B61" s="7"/>
      <c r="C61" s="24"/>
      <c r="D61" s="86"/>
      <c r="E61" s="4">
        <f t="shared" si="6"/>
        <v>0</v>
      </c>
      <c r="F61" s="89"/>
      <c r="G61" s="4">
        <f t="shared" si="7"/>
        <v>0</v>
      </c>
      <c r="H61" s="86"/>
      <c r="I61" s="4">
        <f t="shared" si="8"/>
        <v>0</v>
      </c>
      <c r="J61" s="45"/>
    </row>
    <row r="62" spans="2:10" ht="12.75">
      <c r="B62" s="7"/>
      <c r="C62" s="24"/>
      <c r="D62" s="86"/>
      <c r="E62" s="4">
        <f t="shared" si="6"/>
        <v>0</v>
      </c>
      <c r="F62" s="89"/>
      <c r="G62" s="4">
        <f t="shared" si="7"/>
        <v>0</v>
      </c>
      <c r="H62" s="86"/>
      <c r="I62" s="4">
        <f t="shared" si="8"/>
        <v>0</v>
      </c>
      <c r="J62" s="45"/>
    </row>
    <row r="63" spans="2:10" ht="12.75">
      <c r="B63" s="7"/>
      <c r="C63" s="24"/>
      <c r="D63" s="86"/>
      <c r="E63" s="4">
        <f t="shared" si="6"/>
        <v>0</v>
      </c>
      <c r="F63" s="89"/>
      <c r="G63" s="4">
        <f t="shared" si="7"/>
        <v>0</v>
      </c>
      <c r="H63" s="86"/>
      <c r="I63" s="4">
        <f t="shared" si="8"/>
        <v>0</v>
      </c>
      <c r="J63" s="45"/>
    </row>
    <row r="64" spans="2:10" ht="12.75">
      <c r="B64" s="21" t="s">
        <v>38</v>
      </c>
      <c r="C64" s="76" t="s">
        <v>78</v>
      </c>
      <c r="D64" s="73" t="s">
        <v>79</v>
      </c>
      <c r="E64" s="75" t="s">
        <v>82</v>
      </c>
      <c r="F64" s="76" t="s">
        <v>80</v>
      </c>
      <c r="G64" s="75" t="s">
        <v>83</v>
      </c>
      <c r="H64" s="73" t="s">
        <v>81</v>
      </c>
      <c r="I64" s="75" t="s">
        <v>84</v>
      </c>
      <c r="J64" s="46"/>
    </row>
    <row r="65" spans="2:10" ht="12.75">
      <c r="B65" s="7"/>
      <c r="C65" s="24"/>
      <c r="D65" s="86"/>
      <c r="E65" s="4">
        <f>C65*D65/100</f>
        <v>0</v>
      </c>
      <c r="F65" s="89"/>
      <c r="G65" s="4">
        <f>C65*F65/100</f>
        <v>0</v>
      </c>
      <c r="H65" s="86"/>
      <c r="I65" s="4">
        <f>C65*H65/100</f>
        <v>0</v>
      </c>
      <c r="J65" s="45"/>
    </row>
    <row r="66" spans="2:10" ht="12.75">
      <c r="B66" s="7"/>
      <c r="C66" s="24"/>
      <c r="D66" s="86"/>
      <c r="E66" s="4">
        <f>C66*D66/100</f>
        <v>0</v>
      </c>
      <c r="F66" s="89"/>
      <c r="G66" s="4">
        <f>C66*F66/100</f>
        <v>0</v>
      </c>
      <c r="H66" s="86"/>
      <c r="I66" s="4">
        <f>C66*H66/100</f>
        <v>0</v>
      </c>
      <c r="J66" s="45"/>
    </row>
    <row r="67" spans="2:10" ht="12.75">
      <c r="B67" s="21" t="s">
        <v>40</v>
      </c>
      <c r="C67" s="76" t="s">
        <v>78</v>
      </c>
      <c r="D67" s="73" t="s">
        <v>79</v>
      </c>
      <c r="E67" s="75" t="s">
        <v>82</v>
      </c>
      <c r="F67" s="76" t="s">
        <v>80</v>
      </c>
      <c r="G67" s="75" t="s">
        <v>83</v>
      </c>
      <c r="H67" s="73" t="s">
        <v>81</v>
      </c>
      <c r="I67" s="75" t="s">
        <v>84</v>
      </c>
      <c r="J67" s="46"/>
    </row>
    <row r="68" spans="2:10" ht="12.75">
      <c r="B68" s="7"/>
      <c r="C68" s="24"/>
      <c r="D68" s="86"/>
      <c r="E68" s="4">
        <f>C68*D68/100</f>
        <v>0</v>
      </c>
      <c r="F68" s="89"/>
      <c r="G68" s="4">
        <f>C68*F68/100</f>
        <v>0</v>
      </c>
      <c r="H68" s="86"/>
      <c r="I68" s="4">
        <f>C68*H68/100</f>
        <v>0</v>
      </c>
      <c r="J68" s="45"/>
    </row>
    <row r="69" spans="2:10" ht="12.75">
      <c r="B69" s="7"/>
      <c r="C69" s="24"/>
      <c r="D69" s="86"/>
      <c r="E69" s="4">
        <f>C69*D69/100</f>
        <v>0</v>
      </c>
      <c r="F69" s="89"/>
      <c r="G69" s="4">
        <f>C69*F69/100</f>
        <v>0</v>
      </c>
      <c r="H69" s="86"/>
      <c r="I69" s="4">
        <f>C69*H69/100</f>
        <v>0</v>
      </c>
      <c r="J69" s="45"/>
    </row>
    <row r="70" spans="2:10" ht="12.75">
      <c r="B70" s="21" t="s">
        <v>51</v>
      </c>
      <c r="C70" s="76" t="s">
        <v>78</v>
      </c>
      <c r="D70" s="73" t="s">
        <v>79</v>
      </c>
      <c r="E70" s="75" t="s">
        <v>82</v>
      </c>
      <c r="F70" s="76" t="s">
        <v>80</v>
      </c>
      <c r="G70" s="75" t="s">
        <v>83</v>
      </c>
      <c r="H70" s="73" t="s">
        <v>81</v>
      </c>
      <c r="I70" s="75" t="s">
        <v>84</v>
      </c>
      <c r="J70" s="47"/>
    </row>
    <row r="71" spans="2:10" ht="12.75">
      <c r="B71" s="7"/>
      <c r="C71" s="24"/>
      <c r="D71" s="86"/>
      <c r="E71" s="4">
        <f>C71*D71/100</f>
        <v>0</v>
      </c>
      <c r="F71" s="89"/>
      <c r="G71" s="4">
        <f>C71*F71/100</f>
        <v>0</v>
      </c>
      <c r="H71" s="86"/>
      <c r="I71" s="4">
        <f>C71*H71/100</f>
        <v>0</v>
      </c>
      <c r="J71" s="45"/>
    </row>
    <row r="72" spans="2:10" ht="12.75">
      <c r="B72" s="7"/>
      <c r="C72" s="24"/>
      <c r="D72" s="86"/>
      <c r="E72" s="4">
        <f>C72*D72/100</f>
        <v>0</v>
      </c>
      <c r="F72" s="89"/>
      <c r="G72" s="4">
        <f>C72*F72/100</f>
        <v>0</v>
      </c>
      <c r="H72" s="86"/>
      <c r="I72" s="4">
        <f>C72*H72/100</f>
        <v>0</v>
      </c>
      <c r="J72" s="45"/>
    </row>
    <row r="73" spans="2:10" ht="12.75">
      <c r="B73" s="21" t="s">
        <v>52</v>
      </c>
      <c r="C73" s="76" t="s">
        <v>78</v>
      </c>
      <c r="D73" s="73" t="s">
        <v>79</v>
      </c>
      <c r="E73" s="75" t="s">
        <v>82</v>
      </c>
      <c r="F73" s="76" t="s">
        <v>80</v>
      </c>
      <c r="G73" s="75" t="s">
        <v>83</v>
      </c>
      <c r="H73" s="73" t="s">
        <v>81</v>
      </c>
      <c r="I73" s="75" t="s">
        <v>84</v>
      </c>
      <c r="J73" s="47"/>
    </row>
    <row r="74" spans="2:10" ht="12.75">
      <c r="B74" s="7"/>
      <c r="C74" s="24"/>
      <c r="D74" s="86"/>
      <c r="E74" s="4">
        <f>C74*D74/100</f>
        <v>0</v>
      </c>
      <c r="F74" s="89"/>
      <c r="G74" s="4">
        <f>C74*F74/100</f>
        <v>0</v>
      </c>
      <c r="H74" s="86"/>
      <c r="I74" s="4">
        <f>C74*H74/100</f>
        <v>0</v>
      </c>
      <c r="J74" s="45"/>
    </row>
    <row r="75" spans="2:10" ht="12.75">
      <c r="B75" s="7"/>
      <c r="C75" s="24"/>
      <c r="D75" s="86"/>
      <c r="E75" s="4">
        <f>C75*D75/100</f>
        <v>0</v>
      </c>
      <c r="F75" s="89"/>
      <c r="G75" s="4">
        <f>C75*F75/100</f>
        <v>0</v>
      </c>
      <c r="H75" s="86"/>
      <c r="I75" s="4">
        <f>C75*H75/100</f>
        <v>0</v>
      </c>
      <c r="J75" s="45"/>
    </row>
    <row r="76" spans="2:10" ht="12.75">
      <c r="B76" s="21" t="s">
        <v>53</v>
      </c>
      <c r="C76" s="76" t="s">
        <v>78</v>
      </c>
      <c r="D76" s="73" t="s">
        <v>79</v>
      </c>
      <c r="E76" s="75" t="s">
        <v>82</v>
      </c>
      <c r="F76" s="76" t="s">
        <v>80</v>
      </c>
      <c r="G76" s="75" t="s">
        <v>83</v>
      </c>
      <c r="H76" s="73" t="s">
        <v>81</v>
      </c>
      <c r="I76" s="75" t="s">
        <v>84</v>
      </c>
      <c r="J76" s="46"/>
    </row>
    <row r="77" spans="2:10" ht="12.75">
      <c r="B77" s="7"/>
      <c r="C77" s="24"/>
      <c r="D77" s="86"/>
      <c r="E77" s="4">
        <f>C77*D77/100</f>
        <v>0</v>
      </c>
      <c r="F77" s="89"/>
      <c r="G77" s="4">
        <f>C77*F77/100</f>
        <v>0</v>
      </c>
      <c r="H77" s="86"/>
      <c r="I77" s="4">
        <f>C77*H77/100</f>
        <v>0</v>
      </c>
      <c r="J77" s="45"/>
    </row>
    <row r="78" spans="2:10" ht="12.75">
      <c r="B78" s="7"/>
      <c r="C78" s="24"/>
      <c r="D78" s="86"/>
      <c r="E78" s="4">
        <f>C78*D78/100</f>
        <v>0</v>
      </c>
      <c r="F78" s="89"/>
      <c r="G78" s="4">
        <f>C78*F78/100</f>
        <v>0</v>
      </c>
      <c r="H78" s="86"/>
      <c r="I78" s="4">
        <f>C78*H78/100</f>
        <v>0</v>
      </c>
      <c r="J78" s="45"/>
    </row>
    <row r="79" spans="2:10" ht="25.5">
      <c r="B79" s="21" t="s">
        <v>56</v>
      </c>
      <c r="C79" s="76" t="s">
        <v>78</v>
      </c>
      <c r="D79" s="73" t="s">
        <v>79</v>
      </c>
      <c r="E79" s="75" t="s">
        <v>82</v>
      </c>
      <c r="F79" s="76" t="s">
        <v>80</v>
      </c>
      <c r="G79" s="75" t="s">
        <v>83</v>
      </c>
      <c r="H79" s="73" t="s">
        <v>81</v>
      </c>
      <c r="I79" s="75" t="s">
        <v>84</v>
      </c>
      <c r="J79" s="47"/>
    </row>
    <row r="80" spans="2:10" ht="12.75">
      <c r="B80" s="7"/>
      <c r="C80" s="24"/>
      <c r="D80" s="86"/>
      <c r="E80" s="4">
        <f>C80*D80/100</f>
        <v>0</v>
      </c>
      <c r="F80" s="89"/>
      <c r="G80" s="4">
        <f>C80*F80/100</f>
        <v>0</v>
      </c>
      <c r="H80" s="86"/>
      <c r="I80" s="4">
        <f>C80*H80/100</f>
        <v>0</v>
      </c>
      <c r="J80" s="45"/>
    </row>
    <row r="81" spans="2:10" ht="12.75">
      <c r="B81" s="7"/>
      <c r="C81" s="24"/>
      <c r="D81" s="86"/>
      <c r="E81" s="4">
        <f>C81*D81/100</f>
        <v>0</v>
      </c>
      <c r="F81" s="89"/>
      <c r="G81" s="4">
        <f>C81*F81/100</f>
        <v>0</v>
      </c>
      <c r="H81" s="86"/>
      <c r="I81" s="4">
        <f>C81*H81/100</f>
        <v>0</v>
      </c>
      <c r="J81" s="45"/>
    </row>
    <row r="82" spans="2:10" ht="25.5">
      <c r="B82" s="21" t="s">
        <v>57</v>
      </c>
      <c r="C82" s="76" t="s">
        <v>78</v>
      </c>
      <c r="D82" s="73" t="s">
        <v>79</v>
      </c>
      <c r="E82" s="75" t="s">
        <v>82</v>
      </c>
      <c r="F82" s="76" t="s">
        <v>80</v>
      </c>
      <c r="G82" s="75" t="s">
        <v>83</v>
      </c>
      <c r="H82" s="73" t="s">
        <v>81</v>
      </c>
      <c r="I82" s="75" t="s">
        <v>84</v>
      </c>
      <c r="J82" s="47"/>
    </row>
    <row r="83" spans="2:10" ht="12.75">
      <c r="B83" s="7"/>
      <c r="C83" s="24"/>
      <c r="D83" s="86"/>
      <c r="E83" s="4">
        <f>C83*D83/100</f>
        <v>0</v>
      </c>
      <c r="F83" s="89"/>
      <c r="G83" s="4">
        <f>C83*F83/100</f>
        <v>0</v>
      </c>
      <c r="H83" s="86"/>
      <c r="I83" s="4">
        <f>C83*H83/100</f>
        <v>0</v>
      </c>
      <c r="J83" s="46"/>
    </row>
    <row r="84" spans="2:10" ht="12.75">
      <c r="B84" s="7"/>
      <c r="C84" s="24"/>
      <c r="D84" s="86"/>
      <c r="E84" s="4">
        <f>C84*D84/100</f>
        <v>0</v>
      </c>
      <c r="F84" s="89"/>
      <c r="G84" s="4">
        <f>C84*F84/100</f>
        <v>0</v>
      </c>
      <c r="H84" s="86"/>
      <c r="I84" s="4">
        <f>C84*H84/100</f>
        <v>0</v>
      </c>
      <c r="J84" s="46"/>
    </row>
    <row r="85" spans="2:10" ht="12.75">
      <c r="B85" s="7"/>
      <c r="C85" s="24"/>
      <c r="D85" s="86"/>
      <c r="E85" s="4">
        <f>C85*D85/100</f>
        <v>0</v>
      </c>
      <c r="F85" s="89"/>
      <c r="G85" s="4">
        <f>C85*F85/100</f>
        <v>0</v>
      </c>
      <c r="H85" s="86"/>
      <c r="I85" s="4">
        <f>C85*H85/100</f>
        <v>0</v>
      </c>
      <c r="J85" s="46"/>
    </row>
    <row r="86" spans="2:10" ht="12.75">
      <c r="B86" s="64" t="s">
        <v>54</v>
      </c>
      <c r="C86" s="76" t="s">
        <v>78</v>
      </c>
      <c r="D86" s="73" t="s">
        <v>79</v>
      </c>
      <c r="E86" s="75" t="s">
        <v>82</v>
      </c>
      <c r="F86" s="76" t="s">
        <v>80</v>
      </c>
      <c r="G86" s="75" t="s">
        <v>83</v>
      </c>
      <c r="H86" s="73" t="s">
        <v>81</v>
      </c>
      <c r="I86" s="75" t="s">
        <v>84</v>
      </c>
      <c r="J86" s="47"/>
    </row>
    <row r="87" spans="2:10" ht="12.75">
      <c r="B87" s="9" t="s">
        <v>41</v>
      </c>
      <c r="C87" s="24"/>
      <c r="D87" s="86"/>
      <c r="E87" s="4">
        <f aca="true" t="shared" si="9" ref="E87:E92">C87*D87/100</f>
        <v>0</v>
      </c>
      <c r="F87" s="89"/>
      <c r="G87" s="4">
        <f aca="true" t="shared" si="10" ref="G87:G92">C87*F87/100</f>
        <v>0</v>
      </c>
      <c r="H87" s="86"/>
      <c r="I87" s="4">
        <f aca="true" t="shared" si="11" ref="I87:I92">C87*H87/100</f>
        <v>0</v>
      </c>
      <c r="J87" s="45"/>
    </row>
    <row r="88" spans="2:10" ht="12.75">
      <c r="B88" s="9" t="s">
        <v>43</v>
      </c>
      <c r="C88" s="24"/>
      <c r="D88" s="86"/>
      <c r="E88" s="4">
        <f t="shared" si="9"/>
        <v>0</v>
      </c>
      <c r="F88" s="89"/>
      <c r="G88" s="4">
        <f t="shared" si="10"/>
        <v>0</v>
      </c>
      <c r="H88" s="86"/>
      <c r="I88" s="4">
        <f t="shared" si="11"/>
        <v>0</v>
      </c>
      <c r="J88" s="45"/>
    </row>
    <row r="89" spans="2:10" ht="12.75">
      <c r="B89" s="9" t="s">
        <v>42</v>
      </c>
      <c r="C89" s="24"/>
      <c r="D89" s="86"/>
      <c r="E89" s="4">
        <f t="shared" si="9"/>
        <v>0</v>
      </c>
      <c r="F89" s="89"/>
      <c r="G89" s="4">
        <f t="shared" si="10"/>
        <v>0</v>
      </c>
      <c r="H89" s="86"/>
      <c r="I89" s="4">
        <f t="shared" si="11"/>
        <v>0</v>
      </c>
      <c r="J89" s="45"/>
    </row>
    <row r="90" spans="2:10" ht="12.75">
      <c r="B90" s="9" t="s">
        <v>44</v>
      </c>
      <c r="C90" s="24"/>
      <c r="D90" s="86"/>
      <c r="E90" s="4">
        <f t="shared" si="9"/>
        <v>0</v>
      </c>
      <c r="F90" s="89"/>
      <c r="G90" s="4">
        <f t="shared" si="10"/>
        <v>0</v>
      </c>
      <c r="H90" s="86"/>
      <c r="I90" s="4">
        <f t="shared" si="11"/>
        <v>0</v>
      </c>
      <c r="J90" s="45"/>
    </row>
    <row r="91" spans="2:10" ht="12.75">
      <c r="B91" s="9" t="s">
        <v>45</v>
      </c>
      <c r="C91" s="24"/>
      <c r="D91" s="86"/>
      <c r="E91" s="4">
        <f t="shared" si="9"/>
        <v>0</v>
      </c>
      <c r="F91" s="89"/>
      <c r="G91" s="4">
        <f t="shared" si="10"/>
        <v>0</v>
      </c>
      <c r="H91" s="86"/>
      <c r="I91" s="4">
        <f t="shared" si="11"/>
        <v>0</v>
      </c>
      <c r="J91" s="45"/>
    </row>
    <row r="92" spans="2:10" ht="12.75">
      <c r="B92" s="9"/>
      <c r="C92" s="24"/>
      <c r="D92" s="86"/>
      <c r="E92" s="4">
        <f t="shared" si="9"/>
        <v>0</v>
      </c>
      <c r="F92" s="89"/>
      <c r="G92" s="4">
        <f t="shared" si="10"/>
        <v>0</v>
      </c>
      <c r="H92" s="86"/>
      <c r="I92" s="4">
        <f t="shared" si="11"/>
        <v>0</v>
      </c>
      <c r="J92" s="45"/>
    </row>
    <row r="93" spans="2:10" ht="12.75">
      <c r="B93" s="23" t="s">
        <v>55</v>
      </c>
      <c r="C93" s="76" t="s">
        <v>78</v>
      </c>
      <c r="D93" s="73" t="s">
        <v>79</v>
      </c>
      <c r="E93" s="75" t="s">
        <v>88</v>
      </c>
      <c r="F93" s="76" t="s">
        <v>80</v>
      </c>
      <c r="G93" s="75" t="s">
        <v>86</v>
      </c>
      <c r="H93" s="73" t="s">
        <v>81</v>
      </c>
      <c r="I93" s="75" t="s">
        <v>87</v>
      </c>
      <c r="J93" s="48"/>
    </row>
    <row r="94" spans="2:10" ht="13.5" thickBot="1">
      <c r="B94" s="99"/>
      <c r="C94" s="101"/>
      <c r="D94" s="87"/>
      <c r="E94" s="80">
        <f>C94*D94/100</f>
        <v>0</v>
      </c>
      <c r="F94" s="102"/>
      <c r="G94" s="80">
        <f>C94*F94/100</f>
        <v>0</v>
      </c>
      <c r="H94" s="79"/>
      <c r="I94" s="107">
        <f>C94*H94/100</f>
        <v>0</v>
      </c>
      <c r="J94" s="48"/>
    </row>
    <row r="95" spans="2:10" ht="17.25" customHeight="1" thickBot="1">
      <c r="B95" s="96" t="s">
        <v>46</v>
      </c>
      <c r="C95" s="103" t="s">
        <v>105</v>
      </c>
      <c r="D95" s="74"/>
      <c r="E95" s="97">
        <f>SUM(E58:E94)</f>
        <v>0</v>
      </c>
      <c r="F95" s="74"/>
      <c r="G95" s="98">
        <f>SUM(G58:G94)</f>
        <v>0</v>
      </c>
      <c r="H95" s="74"/>
      <c r="I95" s="32">
        <f>SUM(I58:I94)</f>
        <v>0</v>
      </c>
      <c r="J95" s="49"/>
    </row>
    <row r="96" ht="12.75">
      <c r="C96" s="59"/>
    </row>
    <row r="97" spans="2:9" ht="15">
      <c r="B97" s="94" t="s">
        <v>50</v>
      </c>
      <c r="D97" s="54" t="s">
        <v>30</v>
      </c>
      <c r="E97" s="90" t="e">
        <f>E95/E4</f>
        <v>#DIV/0!</v>
      </c>
      <c r="F97" s="33"/>
      <c r="G97" s="90" t="e">
        <f>G95/E4</f>
        <v>#DIV/0!</v>
      </c>
      <c r="H97" s="33"/>
      <c r="I97" s="90" t="e">
        <f>I95/E4</f>
        <v>#DIV/0!</v>
      </c>
    </row>
    <row r="98" spans="2:9" ht="15">
      <c r="B98" s="95" t="s">
        <v>48</v>
      </c>
      <c r="D98" s="54"/>
      <c r="E98" s="65"/>
      <c r="F98" s="33"/>
      <c r="G98" s="65"/>
      <c r="H98" s="33"/>
      <c r="I98" s="65"/>
    </row>
    <row r="99" ht="10.5" customHeight="1">
      <c r="D99" s="55"/>
    </row>
    <row r="100" spans="2:9" ht="16.5" customHeight="1">
      <c r="B100" s="108" t="s">
        <v>91</v>
      </c>
      <c r="C100" s="109"/>
      <c r="D100" s="54" t="s">
        <v>104</v>
      </c>
      <c r="E100" s="110" t="e">
        <f>E51-E97</f>
        <v>#DIV/0!</v>
      </c>
      <c r="F100" s="70"/>
      <c r="G100" s="110" t="e">
        <f>G51-G97</f>
        <v>#DIV/0!</v>
      </c>
      <c r="H100" s="70"/>
      <c r="I100" s="110" t="e">
        <f>I51-I97</f>
        <v>#DIV/0!</v>
      </c>
    </row>
    <row r="102" spans="2:9" ht="15.75" customHeight="1">
      <c r="B102" s="119" t="s">
        <v>59</v>
      </c>
      <c r="C102" s="120"/>
      <c r="D102" s="71"/>
      <c r="E102" s="121" t="e">
        <f>E97*100/E51</f>
        <v>#DIV/0!</v>
      </c>
      <c r="F102" s="72"/>
      <c r="G102" s="121" t="e">
        <f>G97*100/G51</f>
        <v>#DIV/0!</v>
      </c>
      <c r="H102" s="72"/>
      <c r="I102" s="121" t="e">
        <f>I97*100/I51</f>
        <v>#DIV/0!</v>
      </c>
    </row>
    <row r="104" spans="2:6" ht="15.75" customHeight="1">
      <c r="B104" s="91" t="s">
        <v>73</v>
      </c>
      <c r="C104" s="111" t="s">
        <v>74</v>
      </c>
      <c r="D104" s="115" t="s">
        <v>77</v>
      </c>
      <c r="E104" s="5"/>
      <c r="F104" s="5"/>
    </row>
    <row r="105" spans="2:6" ht="16.5" customHeight="1">
      <c r="B105" s="92" t="s">
        <v>64</v>
      </c>
      <c r="C105" s="112" t="s">
        <v>75</v>
      </c>
      <c r="D105" s="116" t="s">
        <v>76</v>
      </c>
      <c r="E105" s="5"/>
      <c r="F105" s="74"/>
    </row>
    <row r="106" spans="2:6" ht="18.75" customHeight="1">
      <c r="B106" s="91" t="s">
        <v>60</v>
      </c>
      <c r="C106" s="113" t="s">
        <v>65</v>
      </c>
      <c r="D106" s="117" t="s">
        <v>72</v>
      </c>
      <c r="E106" s="5"/>
      <c r="F106" s="5"/>
    </row>
    <row r="107" spans="2:6" ht="16.5" customHeight="1">
      <c r="B107" s="93" t="s">
        <v>61</v>
      </c>
      <c r="C107" s="113" t="s">
        <v>66</v>
      </c>
      <c r="D107" s="116" t="s">
        <v>71</v>
      </c>
      <c r="E107" s="5"/>
      <c r="F107" s="5"/>
    </row>
    <row r="108" spans="2:6" ht="16.5" customHeight="1">
      <c r="B108" s="93" t="s">
        <v>62</v>
      </c>
      <c r="C108" s="113" t="s">
        <v>67</v>
      </c>
      <c r="D108" s="116" t="s">
        <v>70</v>
      </c>
      <c r="E108" s="5"/>
      <c r="F108" s="5"/>
    </row>
    <row r="109" spans="2:6" ht="16.5" customHeight="1">
      <c r="B109" s="92" t="s">
        <v>63</v>
      </c>
      <c r="C109" s="114" t="s">
        <v>68</v>
      </c>
      <c r="D109" s="118" t="s">
        <v>69</v>
      </c>
      <c r="E109" s="5"/>
      <c r="F109" s="5"/>
    </row>
  </sheetData>
  <mergeCells count="3">
    <mergeCell ref="G4:I4"/>
    <mergeCell ref="C4:D4"/>
    <mergeCell ref="C44:D44"/>
  </mergeCells>
  <printOptions/>
  <pageMargins left="0.11811023622047245" right="0.11811023622047245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B1:J109"/>
  <sheetViews>
    <sheetView workbookViewId="0" topLeftCell="A1">
      <selection activeCell="O35" sqref="O35"/>
    </sheetView>
  </sheetViews>
  <sheetFormatPr defaultColWidth="9.140625" defaultRowHeight="12.75"/>
  <cols>
    <col min="1" max="1" width="0.5625" style="0" customWidth="1"/>
    <col min="2" max="2" width="21.57421875" style="0" customWidth="1"/>
    <col min="3" max="3" width="10.7109375" style="0" customWidth="1"/>
    <col min="4" max="4" width="9.00390625" style="0" customWidth="1"/>
    <col min="5" max="5" width="10.00390625" style="0" customWidth="1"/>
    <col min="6" max="6" width="8.7109375" style="0" customWidth="1"/>
    <col min="7" max="7" width="8.8515625" style="0" customWidth="1"/>
    <col min="8" max="8" width="8.7109375" style="0" customWidth="1"/>
    <col min="10" max="10" width="14.140625" style="0" customWidth="1"/>
  </cols>
  <sheetData>
    <row r="1" spans="2:5" ht="3" customHeight="1">
      <c r="B1" s="5"/>
      <c r="C1" s="5"/>
      <c r="D1" s="5"/>
      <c r="E1" s="5"/>
    </row>
    <row r="2" spans="2:9" ht="18.75">
      <c r="B2" s="67" t="s">
        <v>0</v>
      </c>
      <c r="C2" s="17"/>
      <c r="D2" s="41"/>
      <c r="E2" s="12"/>
      <c r="G2" s="14" t="s">
        <v>24</v>
      </c>
      <c r="H2" s="15"/>
      <c r="I2" s="16"/>
    </row>
    <row r="3" spans="2:10" ht="12" customHeight="1">
      <c r="B3" s="10"/>
      <c r="C3" s="11"/>
      <c r="D3" s="11"/>
      <c r="E3" s="12"/>
      <c r="F3" s="12"/>
      <c r="G3" s="42"/>
      <c r="H3" s="12"/>
      <c r="I3" s="12"/>
      <c r="J3" s="12"/>
    </row>
    <row r="4" spans="2:10" ht="26.25" customHeight="1">
      <c r="B4" s="10"/>
      <c r="C4" s="125" t="s">
        <v>98</v>
      </c>
      <c r="D4" s="126"/>
      <c r="E4" s="43">
        <v>65</v>
      </c>
      <c r="F4" s="13"/>
      <c r="G4" s="122" t="s">
        <v>94</v>
      </c>
      <c r="H4" s="123"/>
      <c r="I4" s="124"/>
      <c r="J4" s="13"/>
    </row>
    <row r="5" ht="13.5" customHeight="1" thickBot="1">
      <c r="E5" s="100" t="s">
        <v>95</v>
      </c>
    </row>
    <row r="6" spans="2:10" ht="26.25" customHeight="1" thickBot="1">
      <c r="B6" s="18" t="s">
        <v>1</v>
      </c>
      <c r="C6" s="77" t="s">
        <v>5</v>
      </c>
      <c r="D6" s="28" t="s">
        <v>19</v>
      </c>
      <c r="E6" s="2" t="s">
        <v>2</v>
      </c>
      <c r="F6" s="27" t="s">
        <v>20</v>
      </c>
      <c r="G6" s="2" t="s">
        <v>3</v>
      </c>
      <c r="H6" s="27" t="s">
        <v>21</v>
      </c>
      <c r="I6" s="1" t="s">
        <v>4</v>
      </c>
      <c r="J6" s="3" t="s">
        <v>58</v>
      </c>
    </row>
    <row r="7" spans="2:10" ht="18" customHeight="1">
      <c r="B7" s="20" t="s">
        <v>13</v>
      </c>
      <c r="C7" s="76" t="s">
        <v>78</v>
      </c>
      <c r="D7" s="73" t="s">
        <v>79</v>
      </c>
      <c r="E7" s="78" t="s">
        <v>82</v>
      </c>
      <c r="F7" s="76" t="s">
        <v>80</v>
      </c>
      <c r="G7" s="76" t="s">
        <v>83</v>
      </c>
      <c r="H7" s="81" t="s">
        <v>81</v>
      </c>
      <c r="I7" s="82" t="s">
        <v>84</v>
      </c>
      <c r="J7" s="44"/>
    </row>
    <row r="8" spans="2:10" ht="12.75">
      <c r="B8" s="7" t="s">
        <v>9</v>
      </c>
      <c r="C8" s="24">
        <v>12000</v>
      </c>
      <c r="D8" s="25">
        <v>20</v>
      </c>
      <c r="E8" s="4">
        <f>C8*D8/100</f>
        <v>2400</v>
      </c>
      <c r="F8" s="26">
        <v>3</v>
      </c>
      <c r="G8" s="8">
        <f aca="true" t="shared" si="0" ref="G8:G15">C8*F8/100</f>
        <v>360</v>
      </c>
      <c r="H8" s="25">
        <v>5</v>
      </c>
      <c r="I8" s="4">
        <f aca="true" t="shared" si="1" ref="I8:I15">C8*H8/100</f>
        <v>600</v>
      </c>
      <c r="J8" s="45"/>
    </row>
    <row r="9" spans="2:10" ht="12.75">
      <c r="B9" s="7" t="s">
        <v>6</v>
      </c>
      <c r="C9" s="24">
        <v>12000</v>
      </c>
      <c r="D9" s="25">
        <v>28</v>
      </c>
      <c r="E9" s="4">
        <f aca="true" t="shared" si="2" ref="E9:E27">C9*D9/100</f>
        <v>3360</v>
      </c>
      <c r="F9" s="26"/>
      <c r="G9" s="8">
        <f t="shared" si="0"/>
        <v>0</v>
      </c>
      <c r="H9" s="25"/>
      <c r="I9" s="4">
        <f t="shared" si="1"/>
        <v>0</v>
      </c>
      <c r="J9" s="45"/>
    </row>
    <row r="10" spans="2:10" ht="12.75">
      <c r="B10" s="7" t="s">
        <v>8</v>
      </c>
      <c r="C10" s="24">
        <v>5000</v>
      </c>
      <c r="D10" s="25">
        <v>26</v>
      </c>
      <c r="E10" s="4">
        <f t="shared" si="2"/>
        <v>1300</v>
      </c>
      <c r="F10" s="26">
        <v>6</v>
      </c>
      <c r="G10" s="8">
        <f t="shared" si="0"/>
        <v>300</v>
      </c>
      <c r="H10" s="25"/>
      <c r="I10" s="4">
        <f t="shared" si="1"/>
        <v>0</v>
      </c>
      <c r="J10" s="45"/>
    </row>
    <row r="11" spans="2:10" ht="12.75">
      <c r="B11" s="7" t="s">
        <v>7</v>
      </c>
      <c r="C11" s="24">
        <v>10000</v>
      </c>
      <c r="D11" s="25"/>
      <c r="E11" s="4">
        <f t="shared" si="2"/>
        <v>0</v>
      </c>
      <c r="F11" s="26">
        <v>9</v>
      </c>
      <c r="G11" s="8">
        <f t="shared" si="0"/>
        <v>900</v>
      </c>
      <c r="H11" s="25"/>
      <c r="I11" s="4">
        <f t="shared" si="1"/>
        <v>0</v>
      </c>
      <c r="J11" s="45"/>
    </row>
    <row r="12" spans="2:10" ht="12.75">
      <c r="B12" s="7"/>
      <c r="C12" s="24"/>
      <c r="D12" s="25"/>
      <c r="E12" s="4"/>
      <c r="F12" s="26"/>
      <c r="G12" s="8"/>
      <c r="H12" s="25"/>
      <c r="I12" s="4"/>
      <c r="J12" s="45"/>
    </row>
    <row r="13" spans="2:10" ht="12.75">
      <c r="B13" s="7"/>
      <c r="C13" s="24"/>
      <c r="D13" s="25"/>
      <c r="E13" s="4">
        <f t="shared" si="2"/>
        <v>0</v>
      </c>
      <c r="F13" s="26"/>
      <c r="G13" s="8">
        <f t="shared" si="0"/>
        <v>0</v>
      </c>
      <c r="H13" s="25"/>
      <c r="I13" s="4">
        <f t="shared" si="1"/>
        <v>0</v>
      </c>
      <c r="J13" s="45"/>
    </row>
    <row r="14" spans="2:10" ht="12.75">
      <c r="B14" s="7"/>
      <c r="C14" s="24"/>
      <c r="D14" s="25"/>
      <c r="E14" s="4">
        <f t="shared" si="2"/>
        <v>0</v>
      </c>
      <c r="F14" s="26"/>
      <c r="G14" s="8">
        <f t="shared" si="0"/>
        <v>0</v>
      </c>
      <c r="H14" s="25"/>
      <c r="I14" s="4">
        <f t="shared" si="1"/>
        <v>0</v>
      </c>
      <c r="J14" s="45"/>
    </row>
    <row r="15" spans="2:10" ht="12.75">
      <c r="B15" s="7"/>
      <c r="C15" s="24"/>
      <c r="D15" s="25"/>
      <c r="E15" s="4">
        <f t="shared" si="2"/>
        <v>0</v>
      </c>
      <c r="F15" s="26"/>
      <c r="G15" s="8">
        <f t="shared" si="0"/>
        <v>0</v>
      </c>
      <c r="H15" s="25"/>
      <c r="I15" s="4">
        <f t="shared" si="1"/>
        <v>0</v>
      </c>
      <c r="J15" s="45"/>
    </row>
    <row r="16" spans="2:10" ht="25.5">
      <c r="B16" s="21" t="s">
        <v>12</v>
      </c>
      <c r="C16" s="76" t="s">
        <v>78</v>
      </c>
      <c r="D16" s="73" t="s">
        <v>79</v>
      </c>
      <c r="E16" s="78" t="s">
        <v>88</v>
      </c>
      <c r="F16" s="76" t="s">
        <v>80</v>
      </c>
      <c r="G16" s="76" t="s">
        <v>89</v>
      </c>
      <c r="H16" s="73" t="s">
        <v>81</v>
      </c>
      <c r="I16" s="78" t="s">
        <v>87</v>
      </c>
      <c r="J16" s="46"/>
    </row>
    <row r="17" spans="2:10" ht="12.75">
      <c r="B17" s="7" t="s">
        <v>10</v>
      </c>
      <c r="C17" s="24">
        <v>125</v>
      </c>
      <c r="D17" s="25">
        <v>2.5</v>
      </c>
      <c r="E17" s="4">
        <f>C17*D17</f>
        <v>312.5</v>
      </c>
      <c r="F17" s="26">
        <v>0.5</v>
      </c>
      <c r="G17" s="8">
        <f>C17*F17</f>
        <v>62.5</v>
      </c>
      <c r="H17" s="25">
        <v>2.8</v>
      </c>
      <c r="I17" s="4">
        <f>C17*H17</f>
        <v>350</v>
      </c>
      <c r="J17" s="45"/>
    </row>
    <row r="18" spans="2:10" ht="12.75">
      <c r="B18" s="7"/>
      <c r="C18" s="24"/>
      <c r="D18" s="25"/>
      <c r="E18" s="4">
        <f>C18*D18</f>
        <v>0</v>
      </c>
      <c r="F18" s="26"/>
      <c r="G18" s="8">
        <f>C18*F18</f>
        <v>0</v>
      </c>
      <c r="H18" s="25"/>
      <c r="I18" s="4">
        <f>C18*H18</f>
        <v>0</v>
      </c>
      <c r="J18" s="45"/>
    </row>
    <row r="19" spans="2:10" ht="12.75">
      <c r="B19" s="7"/>
      <c r="C19" s="24"/>
      <c r="D19" s="25"/>
      <c r="E19" s="4">
        <f>C19*D19</f>
        <v>0</v>
      </c>
      <c r="F19" s="26"/>
      <c r="G19" s="8">
        <f>C19*F19</f>
        <v>0</v>
      </c>
      <c r="H19" s="25"/>
      <c r="I19" s="4">
        <f>C19*H19</f>
        <v>0</v>
      </c>
      <c r="J19" s="45"/>
    </row>
    <row r="20" spans="2:10" ht="30" customHeight="1">
      <c r="B20" s="21" t="s">
        <v>96</v>
      </c>
      <c r="C20" s="76" t="s">
        <v>78</v>
      </c>
      <c r="D20" s="73" t="s">
        <v>79</v>
      </c>
      <c r="E20" s="78" t="s">
        <v>85</v>
      </c>
      <c r="F20" s="76" t="s">
        <v>80</v>
      </c>
      <c r="G20" s="76" t="s">
        <v>86</v>
      </c>
      <c r="H20" s="73" t="s">
        <v>81</v>
      </c>
      <c r="I20" s="78" t="s">
        <v>87</v>
      </c>
      <c r="J20" s="47"/>
    </row>
    <row r="21" spans="2:10" ht="12.75">
      <c r="B21" s="7" t="s">
        <v>11</v>
      </c>
      <c r="C21" s="24">
        <v>2000</v>
      </c>
      <c r="D21" s="25">
        <v>0.36</v>
      </c>
      <c r="E21" s="4">
        <f>C21*D21</f>
        <v>720</v>
      </c>
      <c r="F21" s="26">
        <v>0.05</v>
      </c>
      <c r="G21" s="8">
        <f>C21*F21</f>
        <v>100</v>
      </c>
      <c r="H21" s="25">
        <v>0.51</v>
      </c>
      <c r="I21" s="4">
        <f>C21*H21</f>
        <v>1020</v>
      </c>
      <c r="J21" s="45"/>
    </row>
    <row r="22" spans="2:10" ht="12.75">
      <c r="B22" s="7"/>
      <c r="C22" s="24"/>
      <c r="D22" s="25"/>
      <c r="E22" s="4">
        <f>C22*D22</f>
        <v>0</v>
      </c>
      <c r="F22" s="26"/>
      <c r="G22" s="8">
        <f>C22*F22</f>
        <v>0</v>
      </c>
      <c r="H22" s="25"/>
      <c r="I22" s="4">
        <f>C22*H22</f>
        <v>0</v>
      </c>
      <c r="J22" s="45"/>
    </row>
    <row r="23" spans="2:10" ht="18" customHeight="1">
      <c r="B23" s="22" t="s">
        <v>97</v>
      </c>
      <c r="C23" s="76" t="s">
        <v>78</v>
      </c>
      <c r="D23" s="73" t="s">
        <v>79</v>
      </c>
      <c r="E23" s="78" t="s">
        <v>82</v>
      </c>
      <c r="F23" s="76" t="s">
        <v>80</v>
      </c>
      <c r="G23" s="76" t="s">
        <v>83</v>
      </c>
      <c r="H23" s="73" t="s">
        <v>81</v>
      </c>
      <c r="I23" s="78" t="s">
        <v>84</v>
      </c>
      <c r="J23" s="47"/>
    </row>
    <row r="24" spans="2:10" ht="12.75">
      <c r="B24" s="7" t="s">
        <v>14</v>
      </c>
      <c r="C24" s="24">
        <v>2000</v>
      </c>
      <c r="D24" s="25">
        <v>1.9</v>
      </c>
      <c r="E24" s="4">
        <f t="shared" si="2"/>
        <v>38</v>
      </c>
      <c r="F24" s="26">
        <v>0.35</v>
      </c>
      <c r="G24" s="8">
        <f>C24*F24/100</f>
        <v>7</v>
      </c>
      <c r="H24" s="25">
        <v>0.5</v>
      </c>
      <c r="I24" s="4">
        <f>C24*H24/100</f>
        <v>10</v>
      </c>
      <c r="J24" s="45"/>
    </row>
    <row r="25" spans="2:10" ht="12.75">
      <c r="B25" s="7" t="s">
        <v>15</v>
      </c>
      <c r="C25" s="24">
        <v>2500</v>
      </c>
      <c r="D25" s="25">
        <v>1.9</v>
      </c>
      <c r="E25" s="4">
        <f t="shared" si="2"/>
        <v>47.5</v>
      </c>
      <c r="F25" s="26">
        <v>0.35</v>
      </c>
      <c r="G25" s="8">
        <f>C25*F25/100</f>
        <v>8.75</v>
      </c>
      <c r="H25" s="25">
        <v>0.5</v>
      </c>
      <c r="I25" s="4">
        <f>C25*H25/100</f>
        <v>12.5</v>
      </c>
      <c r="J25" s="45"/>
    </row>
    <row r="26" spans="2:10" ht="12.75">
      <c r="B26" s="7"/>
      <c r="C26" s="24"/>
      <c r="D26" s="25"/>
      <c r="E26" s="4"/>
      <c r="F26" s="26"/>
      <c r="G26" s="8"/>
      <c r="H26" s="25"/>
      <c r="I26" s="4"/>
      <c r="J26" s="45"/>
    </row>
    <row r="27" spans="2:10" ht="12.75">
      <c r="B27" s="7"/>
      <c r="C27" s="24"/>
      <c r="D27" s="25"/>
      <c r="E27" s="4">
        <f t="shared" si="2"/>
        <v>0</v>
      </c>
      <c r="F27" s="26"/>
      <c r="G27" s="8">
        <f>C27*F27/100</f>
        <v>0</v>
      </c>
      <c r="H27" s="25"/>
      <c r="I27" s="4">
        <f>C27*H27/100</f>
        <v>0</v>
      </c>
      <c r="J27" s="45"/>
    </row>
    <row r="28" spans="2:10" ht="18" customHeight="1">
      <c r="B28" s="22" t="s">
        <v>16</v>
      </c>
      <c r="C28" s="76" t="s">
        <v>78</v>
      </c>
      <c r="D28" s="73" t="s">
        <v>79</v>
      </c>
      <c r="E28" s="78" t="s">
        <v>82</v>
      </c>
      <c r="F28" s="76" t="s">
        <v>80</v>
      </c>
      <c r="G28" s="76" t="s">
        <v>83</v>
      </c>
      <c r="H28" s="73" t="s">
        <v>81</v>
      </c>
      <c r="I28" s="78" t="s">
        <v>84</v>
      </c>
      <c r="J28" s="47"/>
    </row>
    <row r="29" spans="2:10" ht="12.75">
      <c r="B29" s="7" t="s">
        <v>25</v>
      </c>
      <c r="C29" s="24">
        <v>15000</v>
      </c>
      <c r="D29" s="25">
        <v>2.6</v>
      </c>
      <c r="E29" s="4">
        <f aca="true" t="shared" si="3" ref="E29:E36">C29*D29/100</f>
        <v>390</v>
      </c>
      <c r="F29" s="26">
        <v>0.46</v>
      </c>
      <c r="G29" s="8">
        <f aca="true" t="shared" si="4" ref="G29:G36">C29*F29/100</f>
        <v>69</v>
      </c>
      <c r="H29" s="25">
        <v>0.22</v>
      </c>
      <c r="I29" s="4">
        <f aca="true" t="shared" si="5" ref="I29:I36">C29*H29/100</f>
        <v>33</v>
      </c>
      <c r="J29" s="46"/>
    </row>
    <row r="30" spans="2:10" ht="12.75">
      <c r="B30" s="7"/>
      <c r="C30" s="24"/>
      <c r="D30" s="25"/>
      <c r="E30" s="4">
        <f t="shared" si="3"/>
        <v>0</v>
      </c>
      <c r="F30" s="26"/>
      <c r="G30" s="8">
        <f t="shared" si="4"/>
        <v>0</v>
      </c>
      <c r="H30" s="25"/>
      <c r="I30" s="4">
        <f t="shared" si="5"/>
        <v>0</v>
      </c>
      <c r="J30" s="46"/>
    </row>
    <row r="31" spans="2:10" ht="12.75">
      <c r="B31" s="7"/>
      <c r="C31" s="24"/>
      <c r="D31" s="25"/>
      <c r="E31" s="4">
        <f t="shared" si="3"/>
        <v>0</v>
      </c>
      <c r="F31" s="26"/>
      <c r="G31" s="8">
        <f t="shared" si="4"/>
        <v>0</v>
      </c>
      <c r="H31" s="25"/>
      <c r="I31" s="4">
        <f t="shared" si="5"/>
        <v>0</v>
      </c>
      <c r="J31" s="46"/>
    </row>
    <row r="32" spans="2:10" ht="18" customHeight="1">
      <c r="B32" s="22" t="s">
        <v>17</v>
      </c>
      <c r="C32" s="76" t="s">
        <v>78</v>
      </c>
      <c r="D32" s="73" t="s">
        <v>79</v>
      </c>
      <c r="E32" s="78" t="s">
        <v>82</v>
      </c>
      <c r="F32" s="76" t="s">
        <v>80</v>
      </c>
      <c r="G32" s="76" t="s">
        <v>83</v>
      </c>
      <c r="H32" s="73" t="s">
        <v>81</v>
      </c>
      <c r="I32" s="78" t="s">
        <v>84</v>
      </c>
      <c r="J32" s="47"/>
    </row>
    <row r="33" spans="2:10" ht="12.75" customHeight="1">
      <c r="B33" s="9" t="s">
        <v>18</v>
      </c>
      <c r="C33" s="24">
        <v>7500</v>
      </c>
      <c r="D33" s="25">
        <v>2.2</v>
      </c>
      <c r="E33" s="4">
        <f t="shared" si="3"/>
        <v>165</v>
      </c>
      <c r="F33" s="26">
        <v>0.5</v>
      </c>
      <c r="G33" s="8">
        <f t="shared" si="4"/>
        <v>37.5</v>
      </c>
      <c r="H33" s="25">
        <v>1.3</v>
      </c>
      <c r="I33" s="4">
        <f t="shared" si="5"/>
        <v>97.5</v>
      </c>
      <c r="J33" s="45"/>
    </row>
    <row r="34" spans="2:10" ht="12.75" customHeight="1">
      <c r="B34" s="9"/>
      <c r="C34" s="24"/>
      <c r="D34" s="25"/>
      <c r="E34" s="4">
        <f t="shared" si="3"/>
        <v>0</v>
      </c>
      <c r="F34" s="26"/>
      <c r="G34" s="8">
        <f t="shared" si="4"/>
        <v>0</v>
      </c>
      <c r="H34" s="25"/>
      <c r="I34" s="4">
        <f t="shared" si="5"/>
        <v>0</v>
      </c>
      <c r="J34" s="45"/>
    </row>
    <row r="35" spans="2:10" ht="12.75" customHeight="1">
      <c r="B35" s="9"/>
      <c r="C35" s="24"/>
      <c r="D35" s="25"/>
      <c r="E35" s="4">
        <f t="shared" si="3"/>
        <v>0</v>
      </c>
      <c r="F35" s="26"/>
      <c r="G35" s="8">
        <f t="shared" si="4"/>
        <v>0</v>
      </c>
      <c r="H35" s="25"/>
      <c r="I35" s="4">
        <f t="shared" si="5"/>
        <v>0</v>
      </c>
      <c r="J35" s="45"/>
    </row>
    <row r="36" spans="2:10" ht="12.75" customHeight="1">
      <c r="B36" s="9"/>
      <c r="C36" s="24"/>
      <c r="D36" s="25"/>
      <c r="E36" s="4">
        <f t="shared" si="3"/>
        <v>0</v>
      </c>
      <c r="F36" s="26"/>
      <c r="G36" s="8">
        <f t="shared" si="4"/>
        <v>0</v>
      </c>
      <c r="H36" s="25"/>
      <c r="I36" s="4">
        <f t="shared" si="5"/>
        <v>0</v>
      </c>
      <c r="J36" s="45"/>
    </row>
    <row r="37" spans="2:10" ht="18" customHeight="1">
      <c r="B37" s="23" t="s">
        <v>22</v>
      </c>
      <c r="C37" s="76" t="s">
        <v>78</v>
      </c>
      <c r="D37" s="73" t="s">
        <v>79</v>
      </c>
      <c r="E37" s="78" t="s">
        <v>88</v>
      </c>
      <c r="F37" s="76" t="s">
        <v>80</v>
      </c>
      <c r="G37" s="76" t="s">
        <v>89</v>
      </c>
      <c r="H37" s="73" t="s">
        <v>81</v>
      </c>
      <c r="I37" s="78" t="s">
        <v>90</v>
      </c>
      <c r="J37" s="48"/>
    </row>
    <row r="38" spans="2:10" ht="12.75" customHeight="1">
      <c r="B38" s="29"/>
      <c r="C38" s="24"/>
      <c r="D38" s="30"/>
      <c r="E38" s="4">
        <f>C38*D38</f>
        <v>0</v>
      </c>
      <c r="F38" s="26"/>
      <c r="G38" s="8">
        <f>E38*F38</f>
        <v>0</v>
      </c>
      <c r="H38" s="30"/>
      <c r="I38" s="4">
        <f>G38*H38</f>
        <v>0</v>
      </c>
      <c r="J38" s="48"/>
    </row>
    <row r="39" spans="2:10" ht="12.75" customHeight="1">
      <c r="B39" s="29"/>
      <c r="C39" s="24"/>
      <c r="D39" s="30"/>
      <c r="E39" s="4">
        <f>C39*D39</f>
        <v>0</v>
      </c>
      <c r="F39" s="26"/>
      <c r="G39" s="8">
        <f>E39*F39</f>
        <v>0</v>
      </c>
      <c r="H39" s="30"/>
      <c r="I39" s="4">
        <f>G39*H39</f>
        <v>0</v>
      </c>
      <c r="J39" s="48"/>
    </row>
    <row r="40" spans="2:10" ht="12.75" customHeight="1" thickBot="1">
      <c r="B40" s="29"/>
      <c r="C40" s="101"/>
      <c r="D40" s="79"/>
      <c r="E40" s="80">
        <f>C40*D40</f>
        <v>0</v>
      </c>
      <c r="F40" s="105"/>
      <c r="G40" s="106">
        <f>E40*F40</f>
        <v>0</v>
      </c>
      <c r="H40" s="79"/>
      <c r="I40" s="80">
        <f>G40*H40</f>
        <v>0</v>
      </c>
      <c r="J40" s="50"/>
    </row>
    <row r="41" spans="2:10" ht="18" customHeight="1" thickBot="1">
      <c r="B41" s="31" t="s">
        <v>23</v>
      </c>
      <c r="C41" s="103" t="s">
        <v>105</v>
      </c>
      <c r="D41" s="74"/>
      <c r="E41" s="97">
        <f>SUM(E8:E40)</f>
        <v>8733</v>
      </c>
      <c r="F41" s="74"/>
      <c r="G41" s="98">
        <f>SUM(G8:G40)</f>
        <v>1844.75</v>
      </c>
      <c r="H41" s="74"/>
      <c r="I41" s="97">
        <f>SUM(I8:I40)</f>
        <v>2123</v>
      </c>
      <c r="J41" s="49"/>
    </row>
    <row r="42" ht="13.5" customHeight="1">
      <c r="G42" s="52"/>
    </row>
    <row r="43" spans="2:3" ht="12.75">
      <c r="B43" s="51" t="s">
        <v>26</v>
      </c>
      <c r="C43" s="104" t="s">
        <v>103</v>
      </c>
    </row>
    <row r="44" spans="3:6" ht="15" customHeight="1">
      <c r="C44" s="127" t="s">
        <v>99</v>
      </c>
      <c r="D44" s="128"/>
      <c r="E44" s="100" t="s">
        <v>100</v>
      </c>
      <c r="F44" s="100"/>
    </row>
    <row r="45" spans="2:9" ht="13.5" customHeight="1">
      <c r="B45" s="33" t="s">
        <v>102</v>
      </c>
      <c r="C45" s="12"/>
      <c r="D45" s="43">
        <v>9</v>
      </c>
      <c r="E45" s="6">
        <f>D45*E4</f>
        <v>585</v>
      </c>
      <c r="F45" s="34"/>
      <c r="G45" s="34"/>
      <c r="H45" s="34"/>
      <c r="I45" s="35"/>
    </row>
    <row r="46" spans="2:9" ht="13.5" customHeight="1">
      <c r="B46" t="s">
        <v>31</v>
      </c>
      <c r="C46" s="12"/>
      <c r="D46" s="43">
        <v>10</v>
      </c>
      <c r="E46" s="6">
        <f>D46*E4</f>
        <v>650</v>
      </c>
      <c r="F46" s="36"/>
      <c r="G46" s="36"/>
      <c r="H46" s="36"/>
      <c r="I46" s="37"/>
    </row>
    <row r="47" spans="2:9" ht="13.5" customHeight="1">
      <c r="B47" s="58" t="s">
        <v>93</v>
      </c>
      <c r="C47" s="12"/>
      <c r="D47" s="53">
        <v>10</v>
      </c>
      <c r="E47" s="6">
        <f>D47*E4</f>
        <v>650</v>
      </c>
      <c r="F47" s="38"/>
      <c r="G47" s="38"/>
      <c r="H47" s="38"/>
      <c r="I47" s="39"/>
    </row>
    <row r="48" ht="15" customHeight="1">
      <c r="B48" s="59" t="s">
        <v>101</v>
      </c>
    </row>
    <row r="49" spans="2:9" ht="16.5" customHeight="1">
      <c r="B49" s="40" t="s">
        <v>28</v>
      </c>
      <c r="D49" s="54" t="s">
        <v>29</v>
      </c>
      <c r="E49" s="56">
        <f>SUM(E41:E48)</f>
        <v>10618</v>
      </c>
      <c r="F49" s="33"/>
      <c r="G49" s="56">
        <f>SUM(G41:G48)</f>
        <v>1844.75</v>
      </c>
      <c r="H49" s="33"/>
      <c r="I49" s="56">
        <f>SUM(I41:I48)</f>
        <v>2123</v>
      </c>
    </row>
    <row r="50" ht="14.25" customHeight="1" thickBot="1">
      <c r="D50" s="55"/>
    </row>
    <row r="51" spans="2:9" ht="15.75" customHeight="1" thickBot="1">
      <c r="B51" s="66" t="s">
        <v>49</v>
      </c>
      <c r="D51" s="55" t="s">
        <v>47</v>
      </c>
      <c r="E51" s="69">
        <f>E49/E4</f>
        <v>163.35384615384615</v>
      </c>
      <c r="F51" s="57"/>
      <c r="G51" s="69">
        <f>G49/E4</f>
        <v>28.380769230769232</v>
      </c>
      <c r="H51" s="57"/>
      <c r="I51" s="69">
        <f>I49/E4</f>
        <v>32.66153846153846</v>
      </c>
    </row>
    <row r="52" ht="16.5" customHeight="1" thickBot="1">
      <c r="B52" s="60" t="s">
        <v>27</v>
      </c>
    </row>
    <row r="53" ht="15" customHeight="1"/>
    <row r="54" spans="2:10" ht="18.75">
      <c r="B54" s="67" t="s">
        <v>32</v>
      </c>
      <c r="C54" s="17"/>
      <c r="D54" s="17"/>
      <c r="E54" s="68"/>
      <c r="G54" s="83" t="s">
        <v>92</v>
      </c>
      <c r="H54" s="84"/>
      <c r="I54" s="84"/>
      <c r="J54" s="85"/>
    </row>
    <row r="55" spans="2:10" ht="12" customHeight="1" thickBot="1">
      <c r="B55" s="10"/>
      <c r="C55" s="11"/>
      <c r="D55" s="11"/>
      <c r="E55" s="12"/>
      <c r="F55" s="12"/>
      <c r="G55" s="42"/>
      <c r="H55" s="12"/>
      <c r="I55" s="12"/>
      <c r="J55" s="12"/>
    </row>
    <row r="56" spans="2:10" ht="24.75" thickBot="1">
      <c r="B56" s="63" t="s">
        <v>39</v>
      </c>
      <c r="C56" s="19" t="s">
        <v>5</v>
      </c>
      <c r="D56" s="61" t="s">
        <v>33</v>
      </c>
      <c r="E56" s="2" t="s">
        <v>2</v>
      </c>
      <c r="F56" s="62" t="s">
        <v>34</v>
      </c>
      <c r="G56" s="2" t="s">
        <v>3</v>
      </c>
      <c r="H56" s="61" t="s">
        <v>35</v>
      </c>
      <c r="I56" s="2" t="s">
        <v>4</v>
      </c>
      <c r="J56" s="3" t="s">
        <v>58</v>
      </c>
    </row>
    <row r="57" spans="2:10" ht="12.75">
      <c r="B57" s="20" t="s">
        <v>36</v>
      </c>
      <c r="C57" s="76" t="s">
        <v>78</v>
      </c>
      <c r="D57" s="81" t="s">
        <v>79</v>
      </c>
      <c r="E57" s="88" t="s">
        <v>82</v>
      </c>
      <c r="F57" s="76" t="s">
        <v>80</v>
      </c>
      <c r="G57" s="75" t="s">
        <v>83</v>
      </c>
      <c r="H57" s="81" t="s">
        <v>81</v>
      </c>
      <c r="I57" s="88" t="s">
        <v>84</v>
      </c>
      <c r="J57" s="44"/>
    </row>
    <row r="58" spans="2:10" ht="12.75">
      <c r="B58" s="7" t="s">
        <v>15</v>
      </c>
      <c r="C58" s="24">
        <v>40000</v>
      </c>
      <c r="D58" s="86">
        <v>1.74</v>
      </c>
      <c r="E58" s="4">
        <f aca="true" t="shared" si="6" ref="E58:E63">C58*D58/100</f>
        <v>696</v>
      </c>
      <c r="F58" s="89">
        <v>0.35</v>
      </c>
      <c r="G58" s="4">
        <f aca="true" t="shared" si="7" ref="G58:G63">C58*F58/100</f>
        <v>140</v>
      </c>
      <c r="H58" s="86">
        <v>0.5</v>
      </c>
      <c r="I58" s="4">
        <f aca="true" t="shared" si="8" ref="I58:I63">C58*H58/100</f>
        <v>200</v>
      </c>
      <c r="J58" s="45"/>
    </row>
    <row r="59" spans="2:10" ht="12.75">
      <c r="B59" s="7" t="s">
        <v>14</v>
      </c>
      <c r="C59" s="24">
        <v>120000</v>
      </c>
      <c r="D59" s="86">
        <v>1.61</v>
      </c>
      <c r="E59" s="4">
        <f t="shared" si="6"/>
        <v>1932</v>
      </c>
      <c r="F59" s="89">
        <v>0.35</v>
      </c>
      <c r="G59" s="4">
        <f t="shared" si="7"/>
        <v>420</v>
      </c>
      <c r="H59" s="86">
        <v>0.5</v>
      </c>
      <c r="I59" s="4">
        <f t="shared" si="8"/>
        <v>600</v>
      </c>
      <c r="J59" s="45"/>
    </row>
    <row r="60" spans="2:10" ht="12.75">
      <c r="B60" s="7" t="s">
        <v>37</v>
      </c>
      <c r="C60" s="24">
        <v>120000</v>
      </c>
      <c r="D60" s="86">
        <v>1.61</v>
      </c>
      <c r="E60" s="4">
        <f t="shared" si="6"/>
        <v>1932</v>
      </c>
      <c r="F60" s="89">
        <v>0.35</v>
      </c>
      <c r="G60" s="4">
        <f t="shared" si="7"/>
        <v>420</v>
      </c>
      <c r="H60" s="86">
        <v>0.5</v>
      </c>
      <c r="I60" s="4">
        <f t="shared" si="8"/>
        <v>600</v>
      </c>
      <c r="J60" s="45"/>
    </row>
    <row r="61" spans="2:10" ht="12.75">
      <c r="B61" s="7"/>
      <c r="C61" s="24"/>
      <c r="D61" s="86"/>
      <c r="E61" s="4">
        <f t="shared" si="6"/>
        <v>0</v>
      </c>
      <c r="F61" s="89"/>
      <c r="G61" s="4">
        <f t="shared" si="7"/>
        <v>0</v>
      </c>
      <c r="H61" s="86"/>
      <c r="I61" s="4">
        <f t="shared" si="8"/>
        <v>0</v>
      </c>
      <c r="J61" s="45"/>
    </row>
    <row r="62" spans="2:10" ht="12.75">
      <c r="B62" s="7"/>
      <c r="C62" s="24"/>
      <c r="D62" s="86"/>
      <c r="E62" s="4">
        <f t="shared" si="6"/>
        <v>0</v>
      </c>
      <c r="F62" s="89"/>
      <c r="G62" s="4">
        <f t="shared" si="7"/>
        <v>0</v>
      </c>
      <c r="H62" s="86"/>
      <c r="I62" s="4">
        <f t="shared" si="8"/>
        <v>0</v>
      </c>
      <c r="J62" s="45"/>
    </row>
    <row r="63" spans="2:10" ht="12.75">
      <c r="B63" s="7"/>
      <c r="C63" s="24"/>
      <c r="D63" s="86"/>
      <c r="E63" s="4">
        <f t="shared" si="6"/>
        <v>0</v>
      </c>
      <c r="F63" s="89"/>
      <c r="G63" s="4">
        <f t="shared" si="7"/>
        <v>0</v>
      </c>
      <c r="H63" s="86"/>
      <c r="I63" s="4">
        <f t="shared" si="8"/>
        <v>0</v>
      </c>
      <c r="J63" s="45"/>
    </row>
    <row r="64" spans="2:10" ht="12.75">
      <c r="B64" s="21" t="s">
        <v>38</v>
      </c>
      <c r="C64" s="76" t="s">
        <v>78</v>
      </c>
      <c r="D64" s="73" t="s">
        <v>79</v>
      </c>
      <c r="E64" s="75" t="s">
        <v>82</v>
      </c>
      <c r="F64" s="76" t="s">
        <v>80</v>
      </c>
      <c r="G64" s="75" t="s">
        <v>83</v>
      </c>
      <c r="H64" s="73" t="s">
        <v>81</v>
      </c>
      <c r="I64" s="75" t="s">
        <v>84</v>
      </c>
      <c r="J64" s="46"/>
    </row>
    <row r="65" spans="2:10" ht="12.75">
      <c r="B65" s="7" t="s">
        <v>106</v>
      </c>
      <c r="C65" s="24">
        <v>20000</v>
      </c>
      <c r="D65" s="86">
        <v>3.5</v>
      </c>
      <c r="E65" s="4">
        <f>C65*D65/100</f>
        <v>700</v>
      </c>
      <c r="F65" s="89">
        <v>1</v>
      </c>
      <c r="G65" s="4">
        <f>C65*F65/100</f>
        <v>200</v>
      </c>
      <c r="H65" s="86">
        <v>1</v>
      </c>
      <c r="I65" s="4">
        <f>C65*H65/100</f>
        <v>200</v>
      </c>
      <c r="J65" s="45"/>
    </row>
    <row r="66" spans="2:10" ht="12.75">
      <c r="B66" s="7"/>
      <c r="C66" s="24"/>
      <c r="D66" s="86"/>
      <c r="E66" s="4">
        <f>C66*D66/100</f>
        <v>0</v>
      </c>
      <c r="F66" s="89"/>
      <c r="G66" s="4">
        <f>C66*F66/100</f>
        <v>0</v>
      </c>
      <c r="H66" s="86"/>
      <c r="I66" s="4">
        <f>C66*H66/100</f>
        <v>0</v>
      </c>
      <c r="J66" s="45"/>
    </row>
    <row r="67" spans="2:10" ht="12.75">
      <c r="B67" s="21" t="s">
        <v>40</v>
      </c>
      <c r="C67" s="76" t="s">
        <v>78</v>
      </c>
      <c r="D67" s="73" t="s">
        <v>79</v>
      </c>
      <c r="E67" s="75" t="s">
        <v>82</v>
      </c>
      <c r="F67" s="76" t="s">
        <v>80</v>
      </c>
      <c r="G67" s="75" t="s">
        <v>83</v>
      </c>
      <c r="H67" s="73" t="s">
        <v>81</v>
      </c>
      <c r="I67" s="75" t="s">
        <v>84</v>
      </c>
      <c r="J67" s="46"/>
    </row>
    <row r="68" spans="2:10" ht="12.75">
      <c r="B68" s="7"/>
      <c r="C68" s="24"/>
      <c r="D68" s="86"/>
      <c r="E68" s="4">
        <f>C68*D68/100</f>
        <v>0</v>
      </c>
      <c r="F68" s="89"/>
      <c r="G68" s="4">
        <f>C68*F68/100</f>
        <v>0</v>
      </c>
      <c r="H68" s="86"/>
      <c r="I68" s="4">
        <f>C68*H68/100</f>
        <v>0</v>
      </c>
      <c r="J68" s="45"/>
    </row>
    <row r="69" spans="2:10" ht="12.75">
      <c r="B69" s="7"/>
      <c r="C69" s="24"/>
      <c r="D69" s="86"/>
      <c r="E69" s="4">
        <f>C69*D69/100</f>
        <v>0</v>
      </c>
      <c r="F69" s="89"/>
      <c r="G69" s="4">
        <f>C69*F69/100</f>
        <v>0</v>
      </c>
      <c r="H69" s="86"/>
      <c r="I69" s="4">
        <f>C69*H69/100</f>
        <v>0</v>
      </c>
      <c r="J69" s="45"/>
    </row>
    <row r="70" spans="2:10" ht="12.75">
      <c r="B70" s="21" t="s">
        <v>51</v>
      </c>
      <c r="C70" s="76" t="s">
        <v>78</v>
      </c>
      <c r="D70" s="73" t="s">
        <v>79</v>
      </c>
      <c r="E70" s="75" t="s">
        <v>82</v>
      </c>
      <c r="F70" s="76" t="s">
        <v>80</v>
      </c>
      <c r="G70" s="75" t="s">
        <v>83</v>
      </c>
      <c r="H70" s="73" t="s">
        <v>81</v>
      </c>
      <c r="I70" s="75" t="s">
        <v>84</v>
      </c>
      <c r="J70" s="47"/>
    </row>
    <row r="71" spans="2:10" ht="12.75">
      <c r="B71" s="7" t="s">
        <v>107</v>
      </c>
      <c r="C71" s="24">
        <v>50000</v>
      </c>
      <c r="D71" s="86">
        <v>3.5</v>
      </c>
      <c r="E71" s="4">
        <f>C71*D71/100</f>
        <v>1750</v>
      </c>
      <c r="F71" s="89"/>
      <c r="G71" s="4">
        <f>C71*F71/100</f>
        <v>0</v>
      </c>
      <c r="H71" s="86"/>
      <c r="I71" s="4">
        <f>C71*H71/100</f>
        <v>0</v>
      </c>
      <c r="J71" s="45"/>
    </row>
    <row r="72" spans="2:10" ht="12.75">
      <c r="B72" s="7"/>
      <c r="C72" s="24"/>
      <c r="D72" s="86"/>
      <c r="E72" s="4">
        <f>C72*D72/100</f>
        <v>0</v>
      </c>
      <c r="F72" s="89"/>
      <c r="G72" s="4">
        <f>C72*F72/100</f>
        <v>0</v>
      </c>
      <c r="H72" s="86"/>
      <c r="I72" s="4">
        <f>C72*H72/100</f>
        <v>0</v>
      </c>
      <c r="J72" s="45"/>
    </row>
    <row r="73" spans="2:10" ht="12.75">
      <c r="B73" s="21" t="s">
        <v>52</v>
      </c>
      <c r="C73" s="76" t="s">
        <v>78</v>
      </c>
      <c r="D73" s="73" t="s">
        <v>79</v>
      </c>
      <c r="E73" s="75" t="s">
        <v>82</v>
      </c>
      <c r="F73" s="76" t="s">
        <v>80</v>
      </c>
      <c r="G73" s="75" t="s">
        <v>83</v>
      </c>
      <c r="H73" s="73" t="s">
        <v>81</v>
      </c>
      <c r="I73" s="75" t="s">
        <v>84</v>
      </c>
      <c r="J73" s="47"/>
    </row>
    <row r="74" spans="2:10" ht="12.75">
      <c r="B74" s="7"/>
      <c r="C74" s="24"/>
      <c r="D74" s="86"/>
      <c r="E74" s="4">
        <f>C74*D74/100</f>
        <v>0</v>
      </c>
      <c r="F74" s="89"/>
      <c r="G74" s="4">
        <f>C74*F74/100</f>
        <v>0</v>
      </c>
      <c r="H74" s="86"/>
      <c r="I74" s="4">
        <f>C74*H74/100</f>
        <v>0</v>
      </c>
      <c r="J74" s="45"/>
    </row>
    <row r="75" spans="2:10" ht="12.75">
      <c r="B75" s="7"/>
      <c r="C75" s="24"/>
      <c r="D75" s="86"/>
      <c r="E75" s="4">
        <f>C75*D75/100</f>
        <v>0</v>
      </c>
      <c r="F75" s="89"/>
      <c r="G75" s="4">
        <f>C75*F75/100</f>
        <v>0</v>
      </c>
      <c r="H75" s="86"/>
      <c r="I75" s="4">
        <f>C75*H75/100</f>
        <v>0</v>
      </c>
      <c r="J75" s="45"/>
    </row>
    <row r="76" spans="2:10" ht="12.75">
      <c r="B76" s="21" t="s">
        <v>53</v>
      </c>
      <c r="C76" s="76" t="s">
        <v>78</v>
      </c>
      <c r="D76" s="73" t="s">
        <v>79</v>
      </c>
      <c r="E76" s="75" t="s">
        <v>82</v>
      </c>
      <c r="F76" s="76" t="s">
        <v>80</v>
      </c>
      <c r="G76" s="75" t="s">
        <v>83</v>
      </c>
      <c r="H76" s="73" t="s">
        <v>81</v>
      </c>
      <c r="I76" s="75" t="s">
        <v>84</v>
      </c>
      <c r="J76" s="46"/>
    </row>
    <row r="77" spans="2:10" ht="12.75">
      <c r="B77" s="7"/>
      <c r="C77" s="24"/>
      <c r="D77" s="86"/>
      <c r="E77" s="4">
        <f>C77*D77/100</f>
        <v>0</v>
      </c>
      <c r="F77" s="89"/>
      <c r="G77" s="4">
        <f>C77*F77/100</f>
        <v>0</v>
      </c>
      <c r="H77" s="86"/>
      <c r="I77" s="4">
        <f>C77*H77/100</f>
        <v>0</v>
      </c>
      <c r="J77" s="45"/>
    </row>
    <row r="78" spans="2:10" ht="12.75">
      <c r="B78" s="7"/>
      <c r="C78" s="24"/>
      <c r="D78" s="86"/>
      <c r="E78" s="4">
        <f>C78*D78/100</f>
        <v>0</v>
      </c>
      <c r="F78" s="89"/>
      <c r="G78" s="4">
        <f>C78*F78/100</f>
        <v>0</v>
      </c>
      <c r="H78" s="86"/>
      <c r="I78" s="4">
        <f>C78*H78/100</f>
        <v>0</v>
      </c>
      <c r="J78" s="45"/>
    </row>
    <row r="79" spans="2:10" ht="25.5">
      <c r="B79" s="21" t="s">
        <v>56</v>
      </c>
      <c r="C79" s="76" t="s">
        <v>78</v>
      </c>
      <c r="D79" s="73" t="s">
        <v>79</v>
      </c>
      <c r="E79" s="75" t="s">
        <v>82</v>
      </c>
      <c r="F79" s="76" t="s">
        <v>80</v>
      </c>
      <c r="G79" s="75" t="s">
        <v>83</v>
      </c>
      <c r="H79" s="73" t="s">
        <v>81</v>
      </c>
      <c r="I79" s="75" t="s">
        <v>84</v>
      </c>
      <c r="J79" s="47"/>
    </row>
    <row r="80" spans="2:10" ht="12.75">
      <c r="B80" s="7" t="s">
        <v>14</v>
      </c>
      <c r="C80" s="24"/>
      <c r="D80" s="86"/>
      <c r="E80" s="4">
        <f>C80*D80/100</f>
        <v>0</v>
      </c>
      <c r="F80" s="89"/>
      <c r="G80" s="4">
        <f>C80*F80/100</f>
        <v>0</v>
      </c>
      <c r="H80" s="86"/>
      <c r="I80" s="4">
        <f>C80*H80/100</f>
        <v>0</v>
      </c>
      <c r="J80" s="45"/>
    </row>
    <row r="81" spans="2:10" ht="12.75">
      <c r="B81" s="7"/>
      <c r="C81" s="24"/>
      <c r="D81" s="86"/>
      <c r="E81" s="4">
        <f>C81*D81/100</f>
        <v>0</v>
      </c>
      <c r="F81" s="89"/>
      <c r="G81" s="4">
        <f>C81*F81/100</f>
        <v>0</v>
      </c>
      <c r="H81" s="86"/>
      <c r="I81" s="4">
        <f>C81*H81/100</f>
        <v>0</v>
      </c>
      <c r="J81" s="45"/>
    </row>
    <row r="82" spans="2:10" ht="25.5">
      <c r="B82" s="21" t="s">
        <v>57</v>
      </c>
      <c r="C82" s="76" t="s">
        <v>78</v>
      </c>
      <c r="D82" s="73" t="s">
        <v>79</v>
      </c>
      <c r="E82" s="75" t="s">
        <v>82</v>
      </c>
      <c r="F82" s="76" t="s">
        <v>80</v>
      </c>
      <c r="G82" s="75" t="s">
        <v>83</v>
      </c>
      <c r="H82" s="73" t="s">
        <v>81</v>
      </c>
      <c r="I82" s="75" t="s">
        <v>84</v>
      </c>
      <c r="J82" s="47"/>
    </row>
    <row r="83" spans="2:10" ht="12.75">
      <c r="B83" s="7" t="s">
        <v>25</v>
      </c>
      <c r="C83" s="24"/>
      <c r="D83" s="86"/>
      <c r="E83" s="4">
        <f>C83*D83/100</f>
        <v>0</v>
      </c>
      <c r="F83" s="89"/>
      <c r="G83" s="4">
        <f>C83*F83/100</f>
        <v>0</v>
      </c>
      <c r="H83" s="86"/>
      <c r="I83" s="4">
        <f>C83*H83/100</f>
        <v>0</v>
      </c>
      <c r="J83" s="46"/>
    </row>
    <row r="84" spans="2:10" ht="12.75">
      <c r="B84" s="7"/>
      <c r="C84" s="24"/>
      <c r="D84" s="86"/>
      <c r="E84" s="4">
        <f>C84*D84/100</f>
        <v>0</v>
      </c>
      <c r="F84" s="89"/>
      <c r="G84" s="4">
        <f>C84*F84/100</f>
        <v>0</v>
      </c>
      <c r="H84" s="86"/>
      <c r="I84" s="4">
        <f>C84*H84/100</f>
        <v>0</v>
      </c>
      <c r="J84" s="46"/>
    </row>
    <row r="85" spans="2:10" ht="12.75">
      <c r="B85" s="7"/>
      <c r="C85" s="24"/>
      <c r="D85" s="86"/>
      <c r="E85" s="4">
        <f>C85*D85/100</f>
        <v>0</v>
      </c>
      <c r="F85" s="89"/>
      <c r="G85" s="4">
        <f>C85*F85/100</f>
        <v>0</v>
      </c>
      <c r="H85" s="86"/>
      <c r="I85" s="4">
        <f>C85*H85/100</f>
        <v>0</v>
      </c>
      <c r="J85" s="46"/>
    </row>
    <row r="86" spans="2:10" ht="12.75">
      <c r="B86" s="64" t="s">
        <v>54</v>
      </c>
      <c r="C86" s="76" t="s">
        <v>78</v>
      </c>
      <c r="D86" s="73" t="s">
        <v>79</v>
      </c>
      <c r="E86" s="75" t="s">
        <v>82</v>
      </c>
      <c r="F86" s="76" t="s">
        <v>80</v>
      </c>
      <c r="G86" s="75" t="s">
        <v>83</v>
      </c>
      <c r="H86" s="73" t="s">
        <v>81</v>
      </c>
      <c r="I86" s="75" t="s">
        <v>84</v>
      </c>
      <c r="J86" s="47"/>
    </row>
    <row r="87" spans="2:10" ht="12.75">
      <c r="B87" s="9" t="s">
        <v>41</v>
      </c>
      <c r="C87" s="24"/>
      <c r="D87" s="86"/>
      <c r="E87" s="4">
        <f aca="true" t="shared" si="9" ref="E87:E92">C87*D87/100</f>
        <v>0</v>
      </c>
      <c r="F87" s="89"/>
      <c r="G87" s="4">
        <f aca="true" t="shared" si="10" ref="G87:G92">C87*F87/100</f>
        <v>0</v>
      </c>
      <c r="H87" s="86"/>
      <c r="I87" s="4">
        <f aca="true" t="shared" si="11" ref="I87:I92">C87*H87/100</f>
        <v>0</v>
      </c>
      <c r="J87" s="45"/>
    </row>
    <row r="88" spans="2:10" ht="12.75">
      <c r="B88" s="9" t="s">
        <v>43</v>
      </c>
      <c r="C88" s="24"/>
      <c r="D88" s="86"/>
      <c r="E88" s="4">
        <f t="shared" si="9"/>
        <v>0</v>
      </c>
      <c r="F88" s="89"/>
      <c r="G88" s="4">
        <f t="shared" si="10"/>
        <v>0</v>
      </c>
      <c r="H88" s="86"/>
      <c r="I88" s="4">
        <f t="shared" si="11"/>
        <v>0</v>
      </c>
      <c r="J88" s="45"/>
    </row>
    <row r="89" spans="2:10" ht="12.75">
      <c r="B89" s="9" t="s">
        <v>42</v>
      </c>
      <c r="C89" s="24"/>
      <c r="D89" s="86"/>
      <c r="E89" s="4">
        <f t="shared" si="9"/>
        <v>0</v>
      </c>
      <c r="F89" s="89"/>
      <c r="G89" s="4">
        <f t="shared" si="10"/>
        <v>0</v>
      </c>
      <c r="H89" s="86"/>
      <c r="I89" s="4">
        <f t="shared" si="11"/>
        <v>0</v>
      </c>
      <c r="J89" s="45"/>
    </row>
    <row r="90" spans="2:10" ht="12.75">
      <c r="B90" s="9" t="s">
        <v>44</v>
      </c>
      <c r="C90" s="24"/>
      <c r="D90" s="86"/>
      <c r="E90" s="4">
        <f t="shared" si="9"/>
        <v>0</v>
      </c>
      <c r="F90" s="89"/>
      <c r="G90" s="4">
        <f t="shared" si="10"/>
        <v>0</v>
      </c>
      <c r="H90" s="86"/>
      <c r="I90" s="4">
        <f t="shared" si="11"/>
        <v>0</v>
      </c>
      <c r="J90" s="45"/>
    </row>
    <row r="91" spans="2:10" ht="12.75">
      <c r="B91" s="9" t="s">
        <v>45</v>
      </c>
      <c r="C91" s="24"/>
      <c r="D91" s="86"/>
      <c r="E91" s="4">
        <f t="shared" si="9"/>
        <v>0</v>
      </c>
      <c r="F91" s="89"/>
      <c r="G91" s="4">
        <f t="shared" si="10"/>
        <v>0</v>
      </c>
      <c r="H91" s="86"/>
      <c r="I91" s="4">
        <f t="shared" si="11"/>
        <v>0</v>
      </c>
      <c r="J91" s="45"/>
    </row>
    <row r="92" spans="2:10" ht="12.75">
      <c r="B92" s="9"/>
      <c r="C92" s="24"/>
      <c r="D92" s="86"/>
      <c r="E92" s="4">
        <f t="shared" si="9"/>
        <v>0</v>
      </c>
      <c r="F92" s="89"/>
      <c r="G92" s="4">
        <f t="shared" si="10"/>
        <v>0</v>
      </c>
      <c r="H92" s="86"/>
      <c r="I92" s="4">
        <f t="shared" si="11"/>
        <v>0</v>
      </c>
      <c r="J92" s="45"/>
    </row>
    <row r="93" spans="2:10" ht="12.75">
      <c r="B93" s="23" t="s">
        <v>55</v>
      </c>
      <c r="C93" s="76" t="s">
        <v>78</v>
      </c>
      <c r="D93" s="73" t="s">
        <v>79</v>
      </c>
      <c r="E93" s="75" t="s">
        <v>88</v>
      </c>
      <c r="F93" s="76" t="s">
        <v>80</v>
      </c>
      <c r="G93" s="75" t="s">
        <v>86</v>
      </c>
      <c r="H93" s="73" t="s">
        <v>81</v>
      </c>
      <c r="I93" s="75" t="s">
        <v>87</v>
      </c>
      <c r="J93" s="48"/>
    </row>
    <row r="94" spans="2:10" ht="13.5" thickBot="1">
      <c r="B94" s="99"/>
      <c r="C94" s="101"/>
      <c r="D94" s="87"/>
      <c r="E94" s="80">
        <f>C94*D94/100</f>
        <v>0</v>
      </c>
      <c r="F94" s="102"/>
      <c r="G94" s="80">
        <f>C94*F94/100</f>
        <v>0</v>
      </c>
      <c r="H94" s="79"/>
      <c r="I94" s="107">
        <f>C94*H94/100</f>
        <v>0</v>
      </c>
      <c r="J94" s="48"/>
    </row>
    <row r="95" spans="2:10" ht="17.25" customHeight="1" thickBot="1">
      <c r="B95" s="96" t="s">
        <v>46</v>
      </c>
      <c r="C95" s="103" t="s">
        <v>105</v>
      </c>
      <c r="D95" s="74"/>
      <c r="E95" s="97">
        <f>SUM(E58:E94)</f>
        <v>7010</v>
      </c>
      <c r="F95" s="74"/>
      <c r="G95" s="98">
        <f>SUM(G58:G94)</f>
        <v>1180</v>
      </c>
      <c r="H95" s="74"/>
      <c r="I95" s="32">
        <f>SUM(I58:I94)</f>
        <v>1600</v>
      </c>
      <c r="J95" s="49"/>
    </row>
    <row r="96" ht="12.75">
      <c r="C96" s="59"/>
    </row>
    <row r="97" spans="2:9" ht="15">
      <c r="B97" s="94" t="s">
        <v>50</v>
      </c>
      <c r="D97" s="54" t="s">
        <v>30</v>
      </c>
      <c r="E97" s="90">
        <f>E95/E4</f>
        <v>107.84615384615384</v>
      </c>
      <c r="F97" s="33"/>
      <c r="G97" s="90">
        <f>G95/E4</f>
        <v>18.153846153846153</v>
      </c>
      <c r="H97" s="33"/>
      <c r="I97" s="90">
        <f>I95/E4</f>
        <v>24.615384615384617</v>
      </c>
    </row>
    <row r="98" spans="2:9" ht="15">
      <c r="B98" s="95" t="s">
        <v>48</v>
      </c>
      <c r="D98" s="54"/>
      <c r="E98" s="65"/>
      <c r="F98" s="33"/>
      <c r="G98" s="65"/>
      <c r="H98" s="33"/>
      <c r="I98" s="65"/>
    </row>
    <row r="99" ht="10.5" customHeight="1">
      <c r="D99" s="55"/>
    </row>
    <row r="100" spans="2:9" ht="16.5" customHeight="1">
      <c r="B100" s="108" t="s">
        <v>91</v>
      </c>
      <c r="C100" s="109"/>
      <c r="D100" s="54" t="s">
        <v>104</v>
      </c>
      <c r="E100" s="110">
        <f>E51-E97</f>
        <v>55.50769230769231</v>
      </c>
      <c r="F100" s="70"/>
      <c r="G100" s="110">
        <f>G51-G97</f>
        <v>10.226923076923079</v>
      </c>
      <c r="H100" s="70"/>
      <c r="I100" s="110">
        <f>I51-I97</f>
        <v>8.046153846153846</v>
      </c>
    </row>
    <row r="102" spans="2:9" ht="15.75" customHeight="1">
      <c r="B102" s="119" t="s">
        <v>59</v>
      </c>
      <c r="C102" s="120"/>
      <c r="D102" s="71"/>
      <c r="E102" s="121">
        <f>E97*100/E51</f>
        <v>66.01996609530985</v>
      </c>
      <c r="F102" s="72"/>
      <c r="G102" s="121">
        <f>G97*100/G51</f>
        <v>63.965306952161534</v>
      </c>
      <c r="H102" s="72"/>
      <c r="I102" s="121">
        <f>I97*100/I51</f>
        <v>75.36504945831372</v>
      </c>
    </row>
    <row r="104" spans="2:6" ht="15.75" customHeight="1">
      <c r="B104" s="91" t="s">
        <v>73</v>
      </c>
      <c r="C104" s="111" t="s">
        <v>74</v>
      </c>
      <c r="D104" s="115" t="s">
        <v>77</v>
      </c>
      <c r="E104" s="5"/>
      <c r="F104" s="5"/>
    </row>
    <row r="105" spans="2:6" ht="16.5" customHeight="1">
      <c r="B105" s="92" t="s">
        <v>64</v>
      </c>
      <c r="C105" s="112" t="s">
        <v>75</v>
      </c>
      <c r="D105" s="116" t="s">
        <v>76</v>
      </c>
      <c r="E105" s="5"/>
      <c r="F105" s="74"/>
    </row>
    <row r="106" spans="2:6" ht="18.75" customHeight="1">
      <c r="B106" s="91" t="s">
        <v>60</v>
      </c>
      <c r="C106" s="113" t="s">
        <v>65</v>
      </c>
      <c r="D106" s="117" t="s">
        <v>72</v>
      </c>
      <c r="E106" s="5"/>
      <c r="F106" s="5"/>
    </row>
    <row r="107" spans="2:6" ht="16.5" customHeight="1">
      <c r="B107" s="93" t="s">
        <v>61</v>
      </c>
      <c r="C107" s="113" t="s">
        <v>66</v>
      </c>
      <c r="D107" s="116" t="s">
        <v>71</v>
      </c>
      <c r="E107" s="5"/>
      <c r="F107" s="5"/>
    </row>
    <row r="108" spans="2:6" ht="16.5" customHeight="1">
      <c r="B108" s="93" t="s">
        <v>62</v>
      </c>
      <c r="C108" s="113" t="s">
        <v>67</v>
      </c>
      <c r="D108" s="116" t="s">
        <v>70</v>
      </c>
      <c r="E108" s="5"/>
      <c r="F108" s="5"/>
    </row>
    <row r="109" spans="2:6" ht="16.5" customHeight="1">
      <c r="B109" s="92" t="s">
        <v>63</v>
      </c>
      <c r="C109" s="114" t="s">
        <v>68</v>
      </c>
      <c r="D109" s="118" t="s">
        <v>69</v>
      </c>
      <c r="E109" s="5"/>
      <c r="F109" s="5"/>
    </row>
  </sheetData>
  <mergeCells count="3">
    <mergeCell ref="C4:D4"/>
    <mergeCell ref="G4:I4"/>
    <mergeCell ref="C44:D44"/>
  </mergeCells>
  <printOptions/>
  <pageMargins left="0.11811023622047245" right="0.11811023622047245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Odling i Balans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Törner</dc:creator>
  <cp:keywords/>
  <dc:description/>
  <cp:lastModifiedBy>Lotta</cp:lastModifiedBy>
  <cp:lastPrinted>2005-01-11T23:02:03Z</cp:lastPrinted>
  <dcterms:created xsi:type="dcterms:W3CDTF">2003-08-05T09:31:48Z</dcterms:created>
  <dcterms:modified xsi:type="dcterms:W3CDTF">2011-01-27T13:36:01Z</dcterms:modified>
  <cp:category/>
  <cp:version/>
  <cp:contentType/>
  <cp:contentStatus/>
</cp:coreProperties>
</file>